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D:\Dokumente\Simson\"/>
    </mc:Choice>
  </mc:AlternateContent>
  <xr:revisionPtr revIDLastSave="0" documentId="8_{1B5A0AF8-5E93-44B4-9433-8645E8FCC58F}" xr6:coauthVersionLast="47" xr6:coauthVersionMax="47" xr10:uidLastSave="{00000000-0000-0000-0000-000000000000}"/>
  <bookViews>
    <workbookView xWindow="-120" yWindow="-120" windowWidth="38640" windowHeight="21840" activeTab="4" xr2:uid="{00000000-000D-0000-FFFF-FFFF00000000}"/>
  </bookViews>
  <sheets>
    <sheet name="M542" sheetId="1" r:id="rId1"/>
    <sheet name="M54 Habicht" sheetId="2" r:id="rId2"/>
    <sheet name="MM250-2" sheetId="3" r:id="rId3"/>
    <sheet name="MM250-4" sheetId="4" r:id="rId4"/>
    <sheet name="MM250-2 VS MM250-4" sheetId="5" r:id="rId5"/>
  </sheets>
  <definedNames>
    <definedName name="_xlnm.Print_Area" localSheetId="1">'M54 Habicht'!$B$2:$AP$62</definedName>
    <definedName name="_xlnm.Print_Area" localSheetId="0">'M542'!$B$2:$AP$63</definedName>
    <definedName name="_xlnm.Print_Area" localSheetId="2">'MM250-2'!$B$2:$AP$63</definedName>
    <definedName name="_xlnm.Print_Area" localSheetId="4">'MM250-2 VS MM250-4'!$B$2:$AP$63</definedName>
    <definedName name="_xlnm.Print_Area" localSheetId="3">'MM250-4'!$B$2:$AP$63</definedName>
  </definedNames>
  <calcPr calcId="181029" iterateCount="1000" iterateDelta="9.9999999999999995E-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3" i="5" l="1"/>
  <c r="W12" i="5"/>
  <c r="W11" i="5"/>
  <c r="W10" i="5"/>
  <c r="Z9" i="5"/>
  <c r="W9" i="5"/>
  <c r="S9" i="5"/>
  <c r="I13" i="5"/>
  <c r="I12" i="5"/>
  <c r="I11" i="5"/>
  <c r="I10" i="5"/>
  <c r="L9" i="5"/>
  <c r="I9" i="5"/>
  <c r="E9" i="5"/>
  <c r="F60" i="5" s="1"/>
  <c r="AK60" i="5" s="1"/>
  <c r="W13" i="4"/>
  <c r="I13" i="4"/>
  <c r="W12" i="4"/>
  <c r="I12" i="4"/>
  <c r="W11" i="4"/>
  <c r="I11" i="4"/>
  <c r="W10" i="4"/>
  <c r="I10" i="4"/>
  <c r="Z9" i="4"/>
  <c r="R60" i="4" s="1"/>
  <c r="AH60" i="4" s="1"/>
  <c r="W9" i="4"/>
  <c r="S9" i="4"/>
  <c r="L9" i="4"/>
  <c r="D53" i="4" s="1"/>
  <c r="AG53" i="4" s="1"/>
  <c r="I9" i="4"/>
  <c r="E9" i="4"/>
  <c r="W13" i="3"/>
  <c r="I13" i="3"/>
  <c r="W12" i="3"/>
  <c r="I12" i="3"/>
  <c r="W11" i="3"/>
  <c r="I11" i="3"/>
  <c r="W10" i="3"/>
  <c r="I10" i="3"/>
  <c r="Z9" i="3"/>
  <c r="W9" i="3"/>
  <c r="S9" i="3"/>
  <c r="L9" i="3"/>
  <c r="I9" i="3"/>
  <c r="E9" i="3"/>
  <c r="W12" i="2"/>
  <c r="I12" i="2"/>
  <c r="W11" i="2"/>
  <c r="I11" i="2"/>
  <c r="W10" i="2"/>
  <c r="I10" i="2"/>
  <c r="Z9" i="2"/>
  <c r="W9" i="2"/>
  <c r="S9" i="2"/>
  <c r="R60" i="2" s="1"/>
  <c r="AH60" i="2" s="1"/>
  <c r="L9" i="2"/>
  <c r="I9" i="2"/>
  <c r="E9" i="2"/>
  <c r="AA13" i="5" l="1"/>
  <c r="AA11" i="5"/>
  <c r="AA12" i="5"/>
  <c r="AA10" i="5"/>
  <c r="AA9" i="5"/>
  <c r="T53" i="5"/>
  <c r="AL53" i="5" s="1"/>
  <c r="T59" i="5"/>
  <c r="AL59" i="5" s="1"/>
  <c r="T44" i="5"/>
  <c r="AL44" i="5" s="1"/>
  <c r="S61" i="5"/>
  <c r="AJ61" i="5" s="1"/>
  <c r="U61" i="5"/>
  <c r="AN61" i="5" s="1"/>
  <c r="U46" i="5"/>
  <c r="AN46" i="5" s="1"/>
  <c r="T56" i="5"/>
  <c r="AL56" i="5" s="1"/>
  <c r="Q60" i="5"/>
  <c r="AF60" i="5" s="1"/>
  <c r="U49" i="5"/>
  <c r="AN49" i="5" s="1"/>
  <c r="T50" i="5"/>
  <c r="AL50" i="5" s="1"/>
  <c r="T47" i="5"/>
  <c r="AL47" i="5" s="1"/>
  <c r="U52" i="5"/>
  <c r="AN52" i="5" s="1"/>
  <c r="U55" i="5"/>
  <c r="AN55" i="5" s="1"/>
  <c r="U58" i="5"/>
  <c r="AN58" i="5" s="1"/>
  <c r="U43" i="5"/>
  <c r="AN43" i="5" s="1"/>
  <c r="E19" i="5"/>
  <c r="F23" i="5" s="1"/>
  <c r="G23" i="5" s="1"/>
  <c r="H23" i="5" s="1"/>
  <c r="G49" i="5"/>
  <c r="AM49" i="5" s="1"/>
  <c r="S19" i="5"/>
  <c r="T43" i="5"/>
  <c r="AL43" i="5" s="1"/>
  <c r="C44" i="5"/>
  <c r="AE44" i="5" s="1"/>
  <c r="G45" i="5"/>
  <c r="AM45" i="5" s="1"/>
  <c r="T46" i="5"/>
  <c r="AL46" i="5" s="1"/>
  <c r="C47" i="5"/>
  <c r="AE47" i="5" s="1"/>
  <c r="G48" i="5"/>
  <c r="AM48" i="5" s="1"/>
  <c r="T49" i="5"/>
  <c r="AL49" i="5" s="1"/>
  <c r="C50" i="5"/>
  <c r="AE50" i="5" s="1"/>
  <c r="G51" i="5"/>
  <c r="AM51" i="5" s="1"/>
  <c r="T52" i="5"/>
  <c r="AL52" i="5" s="1"/>
  <c r="C53" i="5"/>
  <c r="AE53" i="5" s="1"/>
  <c r="G54" i="5"/>
  <c r="AM54" i="5" s="1"/>
  <c r="T55" i="5"/>
  <c r="AL55" i="5" s="1"/>
  <c r="C56" i="5"/>
  <c r="AE56" i="5" s="1"/>
  <c r="G57" i="5"/>
  <c r="AM57" i="5" s="1"/>
  <c r="T58" i="5"/>
  <c r="AL58" i="5" s="1"/>
  <c r="C59" i="5"/>
  <c r="AE59" i="5" s="1"/>
  <c r="G60" i="5"/>
  <c r="AM60" i="5" s="1"/>
  <c r="T61" i="5"/>
  <c r="AL61" i="5" s="1"/>
  <c r="Q48" i="5"/>
  <c r="AF48" i="5" s="1"/>
  <c r="E44" i="5"/>
  <c r="AI44" i="5" s="1"/>
  <c r="R45" i="5"/>
  <c r="AH45" i="5" s="1"/>
  <c r="E47" i="5"/>
  <c r="AI47" i="5" s="1"/>
  <c r="R48" i="5"/>
  <c r="AH48" i="5" s="1"/>
  <c r="E50" i="5"/>
  <c r="AI50" i="5" s="1"/>
  <c r="R51" i="5"/>
  <c r="AH51" i="5" s="1"/>
  <c r="E53" i="5"/>
  <c r="AI53" i="5" s="1"/>
  <c r="R54" i="5"/>
  <c r="AH54" i="5" s="1"/>
  <c r="E56" i="5"/>
  <c r="AI56" i="5" s="1"/>
  <c r="R57" i="5"/>
  <c r="AH57" i="5" s="1"/>
  <c r="E59" i="5"/>
  <c r="AI59" i="5" s="1"/>
  <c r="R60" i="5"/>
  <c r="AH60" i="5" s="1"/>
  <c r="D44" i="5"/>
  <c r="AG44" i="5" s="1"/>
  <c r="Q45" i="5"/>
  <c r="AF45" i="5" s="1"/>
  <c r="D47" i="5"/>
  <c r="AG47" i="5" s="1"/>
  <c r="D56" i="5"/>
  <c r="AG56" i="5" s="1"/>
  <c r="F44" i="5"/>
  <c r="AK44" i="5" s="1"/>
  <c r="S45" i="5"/>
  <c r="AJ45" i="5" s="1"/>
  <c r="F47" i="5"/>
  <c r="AK47" i="5" s="1"/>
  <c r="S48" i="5"/>
  <c r="AJ48" i="5" s="1"/>
  <c r="F50" i="5"/>
  <c r="AK50" i="5" s="1"/>
  <c r="S51" i="5"/>
  <c r="AJ51" i="5" s="1"/>
  <c r="F53" i="5"/>
  <c r="AK53" i="5" s="1"/>
  <c r="S54" i="5"/>
  <c r="AJ54" i="5" s="1"/>
  <c r="F56" i="5"/>
  <c r="AK56" i="5" s="1"/>
  <c r="S57" i="5"/>
  <c r="AJ57" i="5" s="1"/>
  <c r="F59" i="5"/>
  <c r="AK59" i="5" s="1"/>
  <c r="S60" i="5"/>
  <c r="AJ60" i="5" s="1"/>
  <c r="M12" i="5"/>
  <c r="Q54" i="5"/>
  <c r="AF54" i="5" s="1"/>
  <c r="F20" i="5"/>
  <c r="G20" i="5" s="1"/>
  <c r="H20" i="5" s="1"/>
  <c r="F22" i="5"/>
  <c r="G22" i="5" s="1"/>
  <c r="H22" i="5" s="1"/>
  <c r="C43" i="5"/>
  <c r="AE43" i="5" s="1"/>
  <c r="G44" i="5"/>
  <c r="AM44" i="5" s="1"/>
  <c r="T45" i="5"/>
  <c r="AL45" i="5" s="1"/>
  <c r="C46" i="5"/>
  <c r="AE46" i="5" s="1"/>
  <c r="G47" i="5"/>
  <c r="AM47" i="5" s="1"/>
  <c r="T48" i="5"/>
  <c r="AL48" i="5" s="1"/>
  <c r="C49" i="5"/>
  <c r="AE49" i="5" s="1"/>
  <c r="G50" i="5"/>
  <c r="AM50" i="5" s="1"/>
  <c r="T51" i="5"/>
  <c r="AL51" i="5" s="1"/>
  <c r="C52" i="5"/>
  <c r="AE52" i="5" s="1"/>
  <c r="G53" i="5"/>
  <c r="AM53" i="5" s="1"/>
  <c r="T54" i="5"/>
  <c r="AL54" i="5" s="1"/>
  <c r="C55" i="5"/>
  <c r="AE55" i="5" s="1"/>
  <c r="G56" i="5"/>
  <c r="AM56" i="5" s="1"/>
  <c r="T57" i="5"/>
  <c r="AL57" i="5" s="1"/>
  <c r="C58" i="5"/>
  <c r="AE58" i="5" s="1"/>
  <c r="G59" i="5"/>
  <c r="AM59" i="5" s="1"/>
  <c r="T60" i="5"/>
  <c r="AL60" i="5" s="1"/>
  <c r="C61" i="5"/>
  <c r="AE61" i="5" s="1"/>
  <c r="D59" i="5"/>
  <c r="AG59" i="5" s="1"/>
  <c r="M10" i="5"/>
  <c r="M13" i="5"/>
  <c r="D43" i="5"/>
  <c r="AG43" i="5" s="1"/>
  <c r="Q44" i="5"/>
  <c r="AF44" i="5" s="1"/>
  <c r="U45" i="5"/>
  <c r="AN45" i="5" s="1"/>
  <c r="D46" i="5"/>
  <c r="AG46" i="5" s="1"/>
  <c r="Q47" i="5"/>
  <c r="AF47" i="5" s="1"/>
  <c r="U48" i="5"/>
  <c r="AN48" i="5" s="1"/>
  <c r="D49" i="5"/>
  <c r="AG49" i="5" s="1"/>
  <c r="Q50" i="5"/>
  <c r="AF50" i="5" s="1"/>
  <c r="U51" i="5"/>
  <c r="AN51" i="5" s="1"/>
  <c r="D52" i="5"/>
  <c r="AG52" i="5" s="1"/>
  <c r="Q53" i="5"/>
  <c r="AF53" i="5" s="1"/>
  <c r="U54" i="5"/>
  <c r="AN54" i="5" s="1"/>
  <c r="D55" i="5"/>
  <c r="AG55" i="5" s="1"/>
  <c r="Q56" i="5"/>
  <c r="AF56" i="5" s="1"/>
  <c r="U57" i="5"/>
  <c r="AN57" i="5" s="1"/>
  <c r="D58" i="5"/>
  <c r="AG58" i="5" s="1"/>
  <c r="Q59" i="5"/>
  <c r="AF59" i="5" s="1"/>
  <c r="U60" i="5"/>
  <c r="AN60" i="5" s="1"/>
  <c r="D61" i="5"/>
  <c r="AG61" i="5" s="1"/>
  <c r="D50" i="5"/>
  <c r="AG50" i="5" s="1"/>
  <c r="Q51" i="5"/>
  <c r="AF51" i="5" s="1"/>
  <c r="D53" i="5"/>
  <c r="AG53" i="5" s="1"/>
  <c r="Q57" i="5"/>
  <c r="AF57" i="5" s="1"/>
  <c r="E43" i="5"/>
  <c r="AI43" i="5" s="1"/>
  <c r="R44" i="5"/>
  <c r="AH44" i="5" s="1"/>
  <c r="E46" i="5"/>
  <c r="AI46" i="5" s="1"/>
  <c r="R47" i="5"/>
  <c r="AH47" i="5" s="1"/>
  <c r="E49" i="5"/>
  <c r="AI49" i="5" s="1"/>
  <c r="R50" i="5"/>
  <c r="AH50" i="5" s="1"/>
  <c r="E52" i="5"/>
  <c r="AI52" i="5" s="1"/>
  <c r="R53" i="5"/>
  <c r="AH53" i="5" s="1"/>
  <c r="E55" i="5"/>
  <c r="AI55" i="5" s="1"/>
  <c r="R56" i="5"/>
  <c r="AH56" i="5" s="1"/>
  <c r="E58" i="5"/>
  <c r="AI58" i="5" s="1"/>
  <c r="R59" i="5"/>
  <c r="AH59" i="5" s="1"/>
  <c r="E61" i="5"/>
  <c r="AI61" i="5" s="1"/>
  <c r="F43" i="5"/>
  <c r="AK43" i="5" s="1"/>
  <c r="S44" i="5"/>
  <c r="AJ44" i="5" s="1"/>
  <c r="F46" i="5"/>
  <c r="AK46" i="5" s="1"/>
  <c r="S47" i="5"/>
  <c r="AJ47" i="5" s="1"/>
  <c r="F49" i="5"/>
  <c r="AK49" i="5" s="1"/>
  <c r="S50" i="5"/>
  <c r="AJ50" i="5" s="1"/>
  <c r="F52" i="5"/>
  <c r="AK52" i="5" s="1"/>
  <c r="S53" i="5"/>
  <c r="AJ53" i="5" s="1"/>
  <c r="F55" i="5"/>
  <c r="AK55" i="5" s="1"/>
  <c r="S56" i="5"/>
  <c r="AJ56" i="5" s="1"/>
  <c r="F58" i="5"/>
  <c r="AK58" i="5" s="1"/>
  <c r="S59" i="5"/>
  <c r="AJ59" i="5" s="1"/>
  <c r="F61" i="5"/>
  <c r="AK61" i="5" s="1"/>
  <c r="G58" i="5"/>
  <c r="AM58" i="5" s="1"/>
  <c r="G61" i="5"/>
  <c r="AM61" i="5" s="1"/>
  <c r="M11" i="5"/>
  <c r="Q43" i="5"/>
  <c r="AF43" i="5" s="1"/>
  <c r="U44" i="5"/>
  <c r="AN44" i="5" s="1"/>
  <c r="D45" i="5"/>
  <c r="AG45" i="5" s="1"/>
  <c r="Q46" i="5"/>
  <c r="AF46" i="5" s="1"/>
  <c r="U47" i="5"/>
  <c r="AN47" i="5" s="1"/>
  <c r="D48" i="5"/>
  <c r="AG48" i="5" s="1"/>
  <c r="Q49" i="5"/>
  <c r="AF49" i="5" s="1"/>
  <c r="U50" i="5"/>
  <c r="AN50" i="5" s="1"/>
  <c r="D51" i="5"/>
  <c r="AG51" i="5" s="1"/>
  <c r="Q52" i="5"/>
  <c r="AF52" i="5" s="1"/>
  <c r="U53" i="5"/>
  <c r="AN53" i="5" s="1"/>
  <c r="D54" i="5"/>
  <c r="AG54" i="5" s="1"/>
  <c r="Q55" i="5"/>
  <c r="AF55" i="5" s="1"/>
  <c r="U56" i="5"/>
  <c r="AN56" i="5" s="1"/>
  <c r="D57" i="5"/>
  <c r="AG57" i="5" s="1"/>
  <c r="Q58" i="5"/>
  <c r="AF58" i="5" s="1"/>
  <c r="U59" i="5"/>
  <c r="AN59" i="5" s="1"/>
  <c r="D60" i="5"/>
  <c r="AG60" i="5" s="1"/>
  <c r="Q61" i="5"/>
  <c r="AF61" i="5" s="1"/>
  <c r="G43" i="5"/>
  <c r="AM43" i="5" s="1"/>
  <c r="C45" i="5"/>
  <c r="AE45" i="5" s="1"/>
  <c r="G46" i="5"/>
  <c r="AM46" i="5" s="1"/>
  <c r="C48" i="5"/>
  <c r="AE48" i="5" s="1"/>
  <c r="C51" i="5"/>
  <c r="AE51" i="5" s="1"/>
  <c r="G52" i="5"/>
  <c r="AM52" i="5" s="1"/>
  <c r="C54" i="5"/>
  <c r="AE54" i="5" s="1"/>
  <c r="G55" i="5"/>
  <c r="AM55" i="5" s="1"/>
  <c r="C57" i="5"/>
  <c r="AE57" i="5" s="1"/>
  <c r="F21" i="5"/>
  <c r="G21" i="5" s="1"/>
  <c r="H21" i="5" s="1"/>
  <c r="R43" i="5"/>
  <c r="AH43" i="5" s="1"/>
  <c r="E45" i="5"/>
  <c r="AI45" i="5" s="1"/>
  <c r="R46" i="5"/>
  <c r="AH46" i="5" s="1"/>
  <c r="E48" i="5"/>
  <c r="AI48" i="5" s="1"/>
  <c r="R49" i="5"/>
  <c r="AH49" i="5" s="1"/>
  <c r="E51" i="5"/>
  <c r="AI51" i="5" s="1"/>
  <c r="R52" i="5"/>
  <c r="AH52" i="5" s="1"/>
  <c r="E54" i="5"/>
  <c r="AI54" i="5" s="1"/>
  <c r="R55" i="5"/>
  <c r="AH55" i="5" s="1"/>
  <c r="E57" i="5"/>
  <c r="AI57" i="5" s="1"/>
  <c r="R58" i="5"/>
  <c r="AH58" i="5" s="1"/>
  <c r="E60" i="5"/>
  <c r="AI60" i="5" s="1"/>
  <c r="R61" i="5"/>
  <c r="AH61" i="5" s="1"/>
  <c r="C60" i="5"/>
  <c r="AE60" i="5" s="1"/>
  <c r="M9" i="5"/>
  <c r="S43" i="5"/>
  <c r="AJ43" i="5" s="1"/>
  <c r="F45" i="5"/>
  <c r="AK45" i="5" s="1"/>
  <c r="S46" i="5"/>
  <c r="AJ46" i="5" s="1"/>
  <c r="F48" i="5"/>
  <c r="AK48" i="5" s="1"/>
  <c r="S49" i="5"/>
  <c r="AJ49" i="5" s="1"/>
  <c r="F51" i="5"/>
  <c r="AK51" i="5" s="1"/>
  <c r="S52" i="5"/>
  <c r="AJ52" i="5" s="1"/>
  <c r="F54" i="5"/>
  <c r="AK54" i="5" s="1"/>
  <c r="S55" i="5"/>
  <c r="AJ55" i="5" s="1"/>
  <c r="F57" i="5"/>
  <c r="AK57" i="5" s="1"/>
  <c r="S58" i="5"/>
  <c r="AJ58" i="5" s="1"/>
  <c r="Q54" i="4"/>
  <c r="AF54" i="4" s="1"/>
  <c r="U61" i="4"/>
  <c r="AN61" i="4" s="1"/>
  <c r="U43" i="4"/>
  <c r="AN43" i="4" s="1"/>
  <c r="U46" i="4"/>
  <c r="AN46" i="4" s="1"/>
  <c r="U49" i="4"/>
  <c r="AN49" i="4" s="1"/>
  <c r="U52" i="4"/>
  <c r="AN52" i="4" s="1"/>
  <c r="U55" i="4"/>
  <c r="AN55" i="4" s="1"/>
  <c r="U58" i="4"/>
  <c r="AN58" i="4" s="1"/>
  <c r="S61" i="4"/>
  <c r="AJ61" i="4" s="1"/>
  <c r="D50" i="4"/>
  <c r="AG50" i="4" s="1"/>
  <c r="D47" i="4"/>
  <c r="AG47" i="4" s="1"/>
  <c r="E47" i="4"/>
  <c r="AI47" i="4" s="1"/>
  <c r="D56" i="4"/>
  <c r="AG56" i="4" s="1"/>
  <c r="M12" i="4"/>
  <c r="F60" i="4"/>
  <c r="AK60" i="4" s="1"/>
  <c r="E50" i="4"/>
  <c r="AI50" i="4" s="1"/>
  <c r="E53" i="4"/>
  <c r="AI53" i="4" s="1"/>
  <c r="E56" i="4"/>
  <c r="AI56" i="4" s="1"/>
  <c r="E44" i="4"/>
  <c r="AI44" i="4" s="1"/>
  <c r="E59" i="4"/>
  <c r="AI59" i="4" s="1"/>
  <c r="D44" i="4"/>
  <c r="AG44" i="4" s="1"/>
  <c r="D59" i="4"/>
  <c r="AG59" i="4" s="1"/>
  <c r="S19" i="4"/>
  <c r="T43" i="4"/>
  <c r="AL43" i="4" s="1"/>
  <c r="C44" i="4"/>
  <c r="AE44" i="4" s="1"/>
  <c r="G45" i="4"/>
  <c r="AM45" i="4" s="1"/>
  <c r="T46" i="4"/>
  <c r="AL46" i="4" s="1"/>
  <c r="C47" i="4"/>
  <c r="AE47" i="4" s="1"/>
  <c r="G48" i="4"/>
  <c r="AM48" i="4" s="1"/>
  <c r="T49" i="4"/>
  <c r="AL49" i="4" s="1"/>
  <c r="C50" i="4"/>
  <c r="AE50" i="4" s="1"/>
  <c r="G51" i="4"/>
  <c r="AM51" i="4" s="1"/>
  <c r="T52" i="4"/>
  <c r="AL52" i="4" s="1"/>
  <c r="C53" i="4"/>
  <c r="AE53" i="4" s="1"/>
  <c r="G54" i="4"/>
  <c r="AM54" i="4" s="1"/>
  <c r="T55" i="4"/>
  <c r="AL55" i="4" s="1"/>
  <c r="C56" i="4"/>
  <c r="AE56" i="4" s="1"/>
  <c r="G57" i="4"/>
  <c r="AM57" i="4" s="1"/>
  <c r="T58" i="4"/>
  <c r="AL58" i="4" s="1"/>
  <c r="C59" i="4"/>
  <c r="AE59" i="4" s="1"/>
  <c r="G60" i="4"/>
  <c r="AM60" i="4" s="1"/>
  <c r="T61" i="4"/>
  <c r="AL61" i="4" s="1"/>
  <c r="AA9" i="4"/>
  <c r="AA12" i="4"/>
  <c r="F44" i="4"/>
  <c r="AK44" i="4" s="1"/>
  <c r="S45" i="4"/>
  <c r="AJ45" i="4" s="1"/>
  <c r="F47" i="4"/>
  <c r="AK47" i="4" s="1"/>
  <c r="S48" i="4"/>
  <c r="AJ48" i="4" s="1"/>
  <c r="F50" i="4"/>
  <c r="AK50" i="4" s="1"/>
  <c r="S51" i="4"/>
  <c r="AJ51" i="4" s="1"/>
  <c r="F53" i="4"/>
  <c r="AK53" i="4" s="1"/>
  <c r="S54" i="4"/>
  <c r="AJ54" i="4" s="1"/>
  <c r="F56" i="4"/>
  <c r="AK56" i="4" s="1"/>
  <c r="S57" i="4"/>
  <c r="AJ57" i="4" s="1"/>
  <c r="F59" i="4"/>
  <c r="AK59" i="4" s="1"/>
  <c r="S60" i="4"/>
  <c r="AJ60" i="4" s="1"/>
  <c r="Q60" i="4"/>
  <c r="AF60" i="4" s="1"/>
  <c r="R51" i="4"/>
  <c r="AH51" i="4" s="1"/>
  <c r="R57" i="4"/>
  <c r="AH57" i="4" s="1"/>
  <c r="C43" i="4"/>
  <c r="AE43" i="4" s="1"/>
  <c r="G44" i="4"/>
  <c r="AM44" i="4" s="1"/>
  <c r="T45" i="4"/>
  <c r="AL45" i="4" s="1"/>
  <c r="C46" i="4"/>
  <c r="AE46" i="4" s="1"/>
  <c r="G47" i="4"/>
  <c r="AM47" i="4" s="1"/>
  <c r="T48" i="4"/>
  <c r="AL48" i="4" s="1"/>
  <c r="C49" i="4"/>
  <c r="AE49" i="4" s="1"/>
  <c r="G50" i="4"/>
  <c r="AM50" i="4" s="1"/>
  <c r="T51" i="4"/>
  <c r="AL51" i="4" s="1"/>
  <c r="C52" i="4"/>
  <c r="AE52" i="4" s="1"/>
  <c r="G53" i="4"/>
  <c r="AM53" i="4" s="1"/>
  <c r="T54" i="4"/>
  <c r="AL54" i="4" s="1"/>
  <c r="C55" i="4"/>
  <c r="AE55" i="4" s="1"/>
  <c r="G56" i="4"/>
  <c r="AM56" i="4" s="1"/>
  <c r="T57" i="4"/>
  <c r="AL57" i="4" s="1"/>
  <c r="C58" i="4"/>
  <c r="AE58" i="4" s="1"/>
  <c r="G59" i="4"/>
  <c r="AM59" i="4" s="1"/>
  <c r="T60" i="4"/>
  <c r="AL60" i="4" s="1"/>
  <c r="C61" i="4"/>
  <c r="AE61" i="4" s="1"/>
  <c r="Q45" i="4"/>
  <c r="AF45" i="4" s="1"/>
  <c r="Q48" i="4"/>
  <c r="AF48" i="4" s="1"/>
  <c r="R54" i="4"/>
  <c r="AH54" i="4" s="1"/>
  <c r="M10" i="4"/>
  <c r="M13" i="4"/>
  <c r="D43" i="4"/>
  <c r="AG43" i="4" s="1"/>
  <c r="Q44" i="4"/>
  <c r="AF44" i="4" s="1"/>
  <c r="U45" i="4"/>
  <c r="AN45" i="4" s="1"/>
  <c r="D46" i="4"/>
  <c r="AG46" i="4" s="1"/>
  <c r="Q47" i="4"/>
  <c r="AF47" i="4" s="1"/>
  <c r="U48" i="4"/>
  <c r="AN48" i="4" s="1"/>
  <c r="D49" i="4"/>
  <c r="AG49" i="4" s="1"/>
  <c r="Q50" i="4"/>
  <c r="AF50" i="4" s="1"/>
  <c r="U51" i="4"/>
  <c r="AN51" i="4" s="1"/>
  <c r="D52" i="4"/>
  <c r="AG52" i="4" s="1"/>
  <c r="Q53" i="4"/>
  <c r="AF53" i="4" s="1"/>
  <c r="U54" i="4"/>
  <c r="AN54" i="4" s="1"/>
  <c r="D55" i="4"/>
  <c r="AG55" i="4" s="1"/>
  <c r="Q56" i="4"/>
  <c r="AF56" i="4" s="1"/>
  <c r="U57" i="4"/>
  <c r="AN57" i="4" s="1"/>
  <c r="D58" i="4"/>
  <c r="AG58" i="4" s="1"/>
  <c r="Q59" i="4"/>
  <c r="AF59" i="4" s="1"/>
  <c r="U60" i="4"/>
  <c r="AN60" i="4" s="1"/>
  <c r="D61" i="4"/>
  <c r="AG61" i="4" s="1"/>
  <c r="E43" i="4"/>
  <c r="AI43" i="4" s="1"/>
  <c r="R44" i="4"/>
  <c r="AH44" i="4" s="1"/>
  <c r="E46" i="4"/>
  <c r="AI46" i="4" s="1"/>
  <c r="R47" i="4"/>
  <c r="AH47" i="4" s="1"/>
  <c r="E49" i="4"/>
  <c r="AI49" i="4" s="1"/>
  <c r="R50" i="4"/>
  <c r="AH50" i="4" s="1"/>
  <c r="E52" i="4"/>
  <c r="AI52" i="4" s="1"/>
  <c r="R53" i="4"/>
  <c r="AH53" i="4" s="1"/>
  <c r="E55" i="4"/>
  <c r="AI55" i="4" s="1"/>
  <c r="R56" i="4"/>
  <c r="AH56" i="4" s="1"/>
  <c r="E58" i="4"/>
  <c r="AI58" i="4" s="1"/>
  <c r="R59" i="4"/>
  <c r="AH59" i="4" s="1"/>
  <c r="E61" i="4"/>
  <c r="AI61" i="4" s="1"/>
  <c r="AA10" i="4"/>
  <c r="AA13" i="4"/>
  <c r="F43" i="4"/>
  <c r="AK43" i="4" s="1"/>
  <c r="S44" i="4"/>
  <c r="AJ44" i="4" s="1"/>
  <c r="F46" i="4"/>
  <c r="AK46" i="4" s="1"/>
  <c r="S47" i="4"/>
  <c r="AJ47" i="4" s="1"/>
  <c r="F49" i="4"/>
  <c r="AK49" i="4" s="1"/>
  <c r="S50" i="4"/>
  <c r="AJ50" i="4" s="1"/>
  <c r="F52" i="4"/>
  <c r="AK52" i="4" s="1"/>
  <c r="S53" i="4"/>
  <c r="AJ53" i="4" s="1"/>
  <c r="F55" i="4"/>
  <c r="AK55" i="4" s="1"/>
  <c r="S56" i="4"/>
  <c r="AJ56" i="4" s="1"/>
  <c r="F58" i="4"/>
  <c r="AK58" i="4" s="1"/>
  <c r="S59" i="4"/>
  <c r="AJ59" i="4" s="1"/>
  <c r="F61" i="4"/>
  <c r="AK61" i="4" s="1"/>
  <c r="R48" i="4"/>
  <c r="AH48" i="4" s="1"/>
  <c r="E19" i="4"/>
  <c r="G43" i="4"/>
  <c r="AM43" i="4" s="1"/>
  <c r="T44" i="4"/>
  <c r="AL44" i="4" s="1"/>
  <c r="C45" i="4"/>
  <c r="AE45" i="4" s="1"/>
  <c r="G46" i="4"/>
  <c r="AM46" i="4" s="1"/>
  <c r="T47" i="4"/>
  <c r="AL47" i="4" s="1"/>
  <c r="C48" i="4"/>
  <c r="AE48" i="4" s="1"/>
  <c r="G49" i="4"/>
  <c r="AM49" i="4" s="1"/>
  <c r="T50" i="4"/>
  <c r="AL50" i="4" s="1"/>
  <c r="C51" i="4"/>
  <c r="AE51" i="4" s="1"/>
  <c r="G52" i="4"/>
  <c r="AM52" i="4" s="1"/>
  <c r="T53" i="4"/>
  <c r="AL53" i="4" s="1"/>
  <c r="C54" i="4"/>
  <c r="AE54" i="4" s="1"/>
  <c r="G55" i="4"/>
  <c r="AM55" i="4" s="1"/>
  <c r="T56" i="4"/>
  <c r="AL56" i="4" s="1"/>
  <c r="C57" i="4"/>
  <c r="AE57" i="4" s="1"/>
  <c r="G58" i="4"/>
  <c r="AM58" i="4" s="1"/>
  <c r="T59" i="4"/>
  <c r="AL59" i="4" s="1"/>
  <c r="C60" i="4"/>
  <c r="AE60" i="4" s="1"/>
  <c r="G61" i="4"/>
  <c r="AM61" i="4" s="1"/>
  <c r="Q51" i="4"/>
  <c r="AF51" i="4" s="1"/>
  <c r="Q57" i="4"/>
  <c r="AF57" i="4" s="1"/>
  <c r="M11" i="4"/>
  <c r="Q43" i="4"/>
  <c r="AF43" i="4" s="1"/>
  <c r="U44" i="4"/>
  <c r="AN44" i="4" s="1"/>
  <c r="D45" i="4"/>
  <c r="AG45" i="4" s="1"/>
  <c r="Q46" i="4"/>
  <c r="AF46" i="4" s="1"/>
  <c r="U47" i="4"/>
  <c r="AN47" i="4" s="1"/>
  <c r="D48" i="4"/>
  <c r="AG48" i="4" s="1"/>
  <c r="Q49" i="4"/>
  <c r="AF49" i="4" s="1"/>
  <c r="U50" i="4"/>
  <c r="AN50" i="4" s="1"/>
  <c r="D51" i="4"/>
  <c r="AG51" i="4" s="1"/>
  <c r="Q52" i="4"/>
  <c r="AF52" i="4" s="1"/>
  <c r="U53" i="4"/>
  <c r="AN53" i="4" s="1"/>
  <c r="D54" i="4"/>
  <c r="AG54" i="4" s="1"/>
  <c r="Q55" i="4"/>
  <c r="AF55" i="4" s="1"/>
  <c r="U56" i="4"/>
  <c r="AN56" i="4" s="1"/>
  <c r="D57" i="4"/>
  <c r="AG57" i="4" s="1"/>
  <c r="Q58" i="4"/>
  <c r="AF58" i="4" s="1"/>
  <c r="U59" i="4"/>
  <c r="AN59" i="4" s="1"/>
  <c r="D60" i="4"/>
  <c r="AG60" i="4" s="1"/>
  <c r="Q61" i="4"/>
  <c r="AF61" i="4" s="1"/>
  <c r="R45" i="4"/>
  <c r="AH45" i="4" s="1"/>
  <c r="R43" i="4"/>
  <c r="AH43" i="4" s="1"/>
  <c r="E45" i="4"/>
  <c r="AI45" i="4" s="1"/>
  <c r="R46" i="4"/>
  <c r="AH46" i="4" s="1"/>
  <c r="E48" i="4"/>
  <c r="AI48" i="4" s="1"/>
  <c r="R49" i="4"/>
  <c r="AH49" i="4" s="1"/>
  <c r="E51" i="4"/>
  <c r="AI51" i="4" s="1"/>
  <c r="R52" i="4"/>
  <c r="AH52" i="4" s="1"/>
  <c r="E54" i="4"/>
  <c r="AI54" i="4" s="1"/>
  <c r="R55" i="4"/>
  <c r="AH55" i="4" s="1"/>
  <c r="E57" i="4"/>
  <c r="AI57" i="4" s="1"/>
  <c r="R58" i="4"/>
  <c r="AH58" i="4" s="1"/>
  <c r="E60" i="4"/>
  <c r="AI60" i="4" s="1"/>
  <c r="R61" i="4"/>
  <c r="AH61" i="4" s="1"/>
  <c r="M9" i="4"/>
  <c r="AA11" i="4"/>
  <c r="S43" i="4"/>
  <c r="AJ43" i="4" s="1"/>
  <c r="F45" i="4"/>
  <c r="AK45" i="4" s="1"/>
  <c r="S46" i="4"/>
  <c r="AJ46" i="4" s="1"/>
  <c r="F48" i="4"/>
  <c r="AK48" i="4" s="1"/>
  <c r="S49" i="4"/>
  <c r="AJ49" i="4" s="1"/>
  <c r="F51" i="4"/>
  <c r="AK51" i="4" s="1"/>
  <c r="S52" i="4"/>
  <c r="AJ52" i="4" s="1"/>
  <c r="F54" i="4"/>
  <c r="AK54" i="4" s="1"/>
  <c r="S55" i="4"/>
  <c r="AJ55" i="4" s="1"/>
  <c r="F57" i="4"/>
  <c r="AK57" i="4" s="1"/>
  <c r="S58" i="4"/>
  <c r="AJ58" i="4" s="1"/>
  <c r="R50" i="3"/>
  <c r="AH50" i="3" s="1"/>
  <c r="R53" i="3"/>
  <c r="AH53" i="3" s="1"/>
  <c r="S47" i="3"/>
  <c r="AJ47" i="3" s="1"/>
  <c r="S19" i="3"/>
  <c r="T20" i="3" s="1"/>
  <c r="U20" i="3" s="1"/>
  <c r="V20" i="3" s="1"/>
  <c r="E61" i="3"/>
  <c r="AI61" i="3" s="1"/>
  <c r="E19" i="3"/>
  <c r="F19" i="3" s="1"/>
  <c r="G60" i="3"/>
  <c r="AM60" i="3" s="1"/>
  <c r="G48" i="3"/>
  <c r="AM48" i="3" s="1"/>
  <c r="G49" i="3"/>
  <c r="AM49" i="3" s="1"/>
  <c r="F52" i="3"/>
  <c r="AK52" i="3" s="1"/>
  <c r="D53" i="3"/>
  <c r="AG53" i="3" s="1"/>
  <c r="C54" i="3"/>
  <c r="AE54" i="3" s="1"/>
  <c r="G54" i="3"/>
  <c r="AM54" i="3" s="1"/>
  <c r="C56" i="3"/>
  <c r="AE56" i="3" s="1"/>
  <c r="D56" i="3"/>
  <c r="AG56" i="3" s="1"/>
  <c r="C57" i="3"/>
  <c r="AE57" i="3" s="1"/>
  <c r="C59" i="3"/>
  <c r="AE59" i="3" s="1"/>
  <c r="G19" i="3"/>
  <c r="H19" i="3" s="1"/>
  <c r="F46" i="3"/>
  <c r="AK46" i="3" s="1"/>
  <c r="C47" i="3"/>
  <c r="AE47" i="3" s="1"/>
  <c r="M11" i="3"/>
  <c r="D47" i="3"/>
  <c r="AG47" i="3" s="1"/>
  <c r="C48" i="3"/>
  <c r="AE48" i="3" s="1"/>
  <c r="D48" i="3"/>
  <c r="AG48" i="3" s="1"/>
  <c r="U55" i="3"/>
  <c r="AN55" i="3" s="1"/>
  <c r="T58" i="3"/>
  <c r="AL58" i="3" s="1"/>
  <c r="U58" i="3"/>
  <c r="AN58" i="3" s="1"/>
  <c r="U43" i="3"/>
  <c r="AN43" i="3" s="1"/>
  <c r="Q49" i="3"/>
  <c r="AF49" i="3" s="1"/>
  <c r="T49" i="3"/>
  <c r="AL49" i="3" s="1"/>
  <c r="C53" i="3"/>
  <c r="AE53" i="3" s="1"/>
  <c r="Q54" i="3"/>
  <c r="AF54" i="3" s="1"/>
  <c r="G57" i="3"/>
  <c r="AM57" i="3" s="1"/>
  <c r="C60" i="3"/>
  <c r="AE60" i="3" s="1"/>
  <c r="AA10" i="3"/>
  <c r="Q60" i="3"/>
  <c r="AF60" i="3" s="1"/>
  <c r="T50" i="3"/>
  <c r="AL50" i="3" s="1"/>
  <c r="U44" i="3"/>
  <c r="AN44" i="3" s="1"/>
  <c r="Q48" i="3"/>
  <c r="AF48" i="3" s="1"/>
  <c r="U49" i="3"/>
  <c r="AN49" i="3" s="1"/>
  <c r="U50" i="3"/>
  <c r="AN50" i="3" s="1"/>
  <c r="S53" i="3"/>
  <c r="AJ53" i="3" s="1"/>
  <c r="C45" i="3"/>
  <c r="AE45" i="3" s="1"/>
  <c r="G46" i="3"/>
  <c r="AM46" i="3" s="1"/>
  <c r="T47" i="3"/>
  <c r="AL47" i="3" s="1"/>
  <c r="C51" i="3"/>
  <c r="AE51" i="3" s="1"/>
  <c r="G52" i="3"/>
  <c r="AM52" i="3" s="1"/>
  <c r="T53" i="3"/>
  <c r="AL53" i="3" s="1"/>
  <c r="R56" i="3"/>
  <c r="AH56" i="3" s="1"/>
  <c r="D59" i="3"/>
  <c r="AG59" i="3" s="1"/>
  <c r="AA13" i="3"/>
  <c r="F23" i="3"/>
  <c r="G23" i="3" s="1"/>
  <c r="H23" i="3" s="1"/>
  <c r="F21" i="3"/>
  <c r="G21" i="3" s="1"/>
  <c r="H21" i="3" s="1"/>
  <c r="F22" i="3"/>
  <c r="G22" i="3" s="1"/>
  <c r="H22" i="3" s="1"/>
  <c r="F20" i="3"/>
  <c r="G20" i="3" s="1"/>
  <c r="H20" i="3" s="1"/>
  <c r="Q57" i="3"/>
  <c r="AF57" i="3" s="1"/>
  <c r="R47" i="3"/>
  <c r="AH47" i="3" s="1"/>
  <c r="E52" i="3"/>
  <c r="AI52" i="3" s="1"/>
  <c r="C44" i="3"/>
  <c r="AE44" i="3" s="1"/>
  <c r="D45" i="3"/>
  <c r="AG45" i="3" s="1"/>
  <c r="Q46" i="3"/>
  <c r="AF46" i="3" s="1"/>
  <c r="U47" i="3"/>
  <c r="AN47" i="3" s="1"/>
  <c r="D51" i="3"/>
  <c r="AG51" i="3" s="1"/>
  <c r="Q52" i="3"/>
  <c r="AF52" i="3" s="1"/>
  <c r="U53" i="3"/>
  <c r="AN53" i="3" s="1"/>
  <c r="S56" i="3"/>
  <c r="AJ56" i="3" s="1"/>
  <c r="R59" i="3"/>
  <c r="AH59" i="3" s="1"/>
  <c r="T43" i="3"/>
  <c r="AL43" i="3" s="1"/>
  <c r="M12" i="3"/>
  <c r="E43" i="3"/>
  <c r="AI43" i="3" s="1"/>
  <c r="D44" i="3"/>
  <c r="AG44" i="3" s="1"/>
  <c r="G45" i="3"/>
  <c r="AM45" i="3" s="1"/>
  <c r="T46" i="3"/>
  <c r="AL46" i="3" s="1"/>
  <c r="C50" i="3"/>
  <c r="AE50" i="3" s="1"/>
  <c r="G51" i="3"/>
  <c r="AM51" i="3" s="1"/>
  <c r="T52" i="3"/>
  <c r="AL52" i="3" s="1"/>
  <c r="E55" i="3"/>
  <c r="AI55" i="3" s="1"/>
  <c r="T56" i="3"/>
  <c r="AL56" i="3" s="1"/>
  <c r="S59" i="3"/>
  <c r="AJ59" i="3" s="1"/>
  <c r="F43" i="3"/>
  <c r="AK43" i="3" s="1"/>
  <c r="E44" i="3"/>
  <c r="AI44" i="3" s="1"/>
  <c r="Q45" i="3"/>
  <c r="AF45" i="3" s="1"/>
  <c r="U46" i="3"/>
  <c r="AN46" i="3" s="1"/>
  <c r="D50" i="3"/>
  <c r="AG50" i="3" s="1"/>
  <c r="Q51" i="3"/>
  <c r="AF51" i="3" s="1"/>
  <c r="U52" i="3"/>
  <c r="AN52" i="3" s="1"/>
  <c r="F55" i="3"/>
  <c r="AK55" i="3" s="1"/>
  <c r="E58" i="3"/>
  <c r="AI58" i="3" s="1"/>
  <c r="T59" i="3"/>
  <c r="AL59" i="3" s="1"/>
  <c r="R44" i="3"/>
  <c r="AH44" i="3" s="1"/>
  <c r="G55" i="3"/>
  <c r="AM55" i="3" s="1"/>
  <c r="F58" i="3"/>
  <c r="AK58" i="3" s="1"/>
  <c r="T44" i="3"/>
  <c r="AL44" i="3" s="1"/>
  <c r="E46" i="3"/>
  <c r="AI46" i="3" s="1"/>
  <c r="F60" i="3"/>
  <c r="AK60" i="3" s="1"/>
  <c r="F57" i="3"/>
  <c r="AK57" i="3" s="1"/>
  <c r="F54" i="3"/>
  <c r="AK54" i="3" s="1"/>
  <c r="F51" i="3"/>
  <c r="AK51" i="3" s="1"/>
  <c r="F48" i="3"/>
  <c r="AK48" i="3" s="1"/>
  <c r="F45" i="3"/>
  <c r="AK45" i="3" s="1"/>
  <c r="M9" i="3"/>
  <c r="E60" i="3"/>
  <c r="AI60" i="3" s="1"/>
  <c r="E57" i="3"/>
  <c r="AI57" i="3" s="1"/>
  <c r="E54" i="3"/>
  <c r="AI54" i="3" s="1"/>
  <c r="E51" i="3"/>
  <c r="AI51" i="3" s="1"/>
  <c r="E48" i="3"/>
  <c r="AI48" i="3" s="1"/>
  <c r="E45" i="3"/>
  <c r="AI45" i="3" s="1"/>
  <c r="D60" i="3"/>
  <c r="AG60" i="3" s="1"/>
  <c r="D57" i="3"/>
  <c r="AG57" i="3" s="1"/>
  <c r="D54" i="3"/>
  <c r="AG54" i="3" s="1"/>
  <c r="G61" i="3"/>
  <c r="AM61" i="3" s="1"/>
  <c r="D61" i="3"/>
  <c r="AG61" i="3" s="1"/>
  <c r="D58" i="3"/>
  <c r="AG58" i="3" s="1"/>
  <c r="D55" i="3"/>
  <c r="AG55" i="3" s="1"/>
  <c r="D52" i="3"/>
  <c r="AG52" i="3" s="1"/>
  <c r="D49" i="3"/>
  <c r="AG49" i="3" s="1"/>
  <c r="D46" i="3"/>
  <c r="AG46" i="3" s="1"/>
  <c r="D43" i="3"/>
  <c r="AG43" i="3" s="1"/>
  <c r="M13" i="3"/>
  <c r="M10" i="3"/>
  <c r="C61" i="3"/>
  <c r="AE61" i="3" s="1"/>
  <c r="G59" i="3"/>
  <c r="AM59" i="3" s="1"/>
  <c r="C58" i="3"/>
  <c r="AE58" i="3" s="1"/>
  <c r="G56" i="3"/>
  <c r="AM56" i="3" s="1"/>
  <c r="C55" i="3"/>
  <c r="AE55" i="3" s="1"/>
  <c r="G53" i="3"/>
  <c r="AM53" i="3" s="1"/>
  <c r="C52" i="3"/>
  <c r="AE52" i="3" s="1"/>
  <c r="G50" i="3"/>
  <c r="AM50" i="3" s="1"/>
  <c r="C49" i="3"/>
  <c r="AE49" i="3" s="1"/>
  <c r="G47" i="3"/>
  <c r="AM47" i="3" s="1"/>
  <c r="C46" i="3"/>
  <c r="AE46" i="3" s="1"/>
  <c r="G44" i="3"/>
  <c r="AM44" i="3" s="1"/>
  <c r="C43" i="3"/>
  <c r="AE43" i="3" s="1"/>
  <c r="E50" i="3"/>
  <c r="AI50" i="3" s="1"/>
  <c r="F59" i="3"/>
  <c r="AK59" i="3" s="1"/>
  <c r="F56" i="3"/>
  <c r="AK56" i="3" s="1"/>
  <c r="F53" i="3"/>
  <c r="AK53" i="3" s="1"/>
  <c r="F50" i="3"/>
  <c r="AK50" i="3" s="1"/>
  <c r="F47" i="3"/>
  <c r="AK47" i="3" s="1"/>
  <c r="F44" i="3"/>
  <c r="AK44" i="3" s="1"/>
  <c r="E59" i="3"/>
  <c r="AI59" i="3" s="1"/>
  <c r="E56" i="3"/>
  <c r="AI56" i="3" s="1"/>
  <c r="E53" i="3"/>
  <c r="AI53" i="3" s="1"/>
  <c r="E47" i="3"/>
  <c r="AI47" i="3" s="1"/>
  <c r="S61" i="3"/>
  <c r="AJ61" i="3" s="1"/>
  <c r="S58" i="3"/>
  <c r="AJ58" i="3" s="1"/>
  <c r="S55" i="3"/>
  <c r="AJ55" i="3" s="1"/>
  <c r="S52" i="3"/>
  <c r="AJ52" i="3" s="1"/>
  <c r="S49" i="3"/>
  <c r="AJ49" i="3" s="1"/>
  <c r="S46" i="3"/>
  <c r="AJ46" i="3" s="1"/>
  <c r="S43" i="3"/>
  <c r="AJ43" i="3" s="1"/>
  <c r="AA11" i="3"/>
  <c r="R61" i="3"/>
  <c r="AH61" i="3" s="1"/>
  <c r="R58" i="3"/>
  <c r="AH58" i="3" s="1"/>
  <c r="R55" i="3"/>
  <c r="AH55" i="3" s="1"/>
  <c r="R52" i="3"/>
  <c r="AH52" i="3" s="1"/>
  <c r="R49" i="3"/>
  <c r="AH49" i="3" s="1"/>
  <c r="R46" i="3"/>
  <c r="AH46" i="3" s="1"/>
  <c r="R43" i="3"/>
  <c r="AH43" i="3" s="1"/>
  <c r="Q61" i="3"/>
  <c r="AF61" i="3" s="1"/>
  <c r="U59" i="3"/>
  <c r="AN59" i="3" s="1"/>
  <c r="Q58" i="3"/>
  <c r="AF58" i="3" s="1"/>
  <c r="U56" i="3"/>
  <c r="AN56" i="3" s="1"/>
  <c r="Q55" i="3"/>
  <c r="AF55" i="3" s="1"/>
  <c r="U60" i="3"/>
  <c r="AN60" i="3" s="1"/>
  <c r="Q59" i="3"/>
  <c r="AF59" i="3" s="1"/>
  <c r="U57" i="3"/>
  <c r="AN57" i="3" s="1"/>
  <c r="Q56" i="3"/>
  <c r="AF56" i="3" s="1"/>
  <c r="U54" i="3"/>
  <c r="AN54" i="3" s="1"/>
  <c r="Q53" i="3"/>
  <c r="AF53" i="3" s="1"/>
  <c r="U51" i="3"/>
  <c r="AN51" i="3" s="1"/>
  <c r="Q50" i="3"/>
  <c r="AF50" i="3" s="1"/>
  <c r="U48" i="3"/>
  <c r="AN48" i="3" s="1"/>
  <c r="Q47" i="3"/>
  <c r="AF47" i="3" s="1"/>
  <c r="U45" i="3"/>
  <c r="AN45" i="3" s="1"/>
  <c r="Q44" i="3"/>
  <c r="AF44" i="3" s="1"/>
  <c r="T60" i="3"/>
  <c r="AL60" i="3" s="1"/>
  <c r="T57" i="3"/>
  <c r="AL57" i="3" s="1"/>
  <c r="T54" i="3"/>
  <c r="AL54" i="3" s="1"/>
  <c r="T51" i="3"/>
  <c r="AL51" i="3" s="1"/>
  <c r="T48" i="3"/>
  <c r="AL48" i="3" s="1"/>
  <c r="T45" i="3"/>
  <c r="AL45" i="3" s="1"/>
  <c r="AA12" i="3"/>
  <c r="R57" i="3"/>
  <c r="AH57" i="3" s="1"/>
  <c r="R54" i="3"/>
  <c r="AH54" i="3" s="1"/>
  <c r="R51" i="3"/>
  <c r="AH51" i="3" s="1"/>
  <c r="R45" i="3"/>
  <c r="AH45" i="3" s="1"/>
  <c r="S60" i="3"/>
  <c r="AJ60" i="3" s="1"/>
  <c r="S57" i="3"/>
  <c r="AJ57" i="3" s="1"/>
  <c r="S54" i="3"/>
  <c r="AJ54" i="3" s="1"/>
  <c r="S51" i="3"/>
  <c r="AJ51" i="3" s="1"/>
  <c r="S48" i="3"/>
  <c r="AJ48" i="3" s="1"/>
  <c r="S45" i="3"/>
  <c r="AJ45" i="3" s="1"/>
  <c r="AA9" i="3"/>
  <c r="R60" i="3"/>
  <c r="AH60" i="3" s="1"/>
  <c r="R48" i="3"/>
  <c r="AH48" i="3" s="1"/>
  <c r="U61" i="3"/>
  <c r="AN61" i="3" s="1"/>
  <c r="T61" i="3"/>
  <c r="AL61" i="3" s="1"/>
  <c r="G43" i="3"/>
  <c r="AM43" i="3" s="1"/>
  <c r="E49" i="3"/>
  <c r="AI49" i="3" s="1"/>
  <c r="Q43" i="3"/>
  <c r="AF43" i="3" s="1"/>
  <c r="S44" i="3"/>
  <c r="AJ44" i="3" s="1"/>
  <c r="F49" i="3"/>
  <c r="AK49" i="3" s="1"/>
  <c r="S50" i="3"/>
  <c r="AJ50" i="3" s="1"/>
  <c r="T55" i="3"/>
  <c r="AL55" i="3" s="1"/>
  <c r="G58" i="3"/>
  <c r="AM58" i="3" s="1"/>
  <c r="F61" i="3"/>
  <c r="AK61" i="3" s="1"/>
  <c r="S42" i="2"/>
  <c r="AJ42" i="2" s="1"/>
  <c r="E59" i="2"/>
  <c r="AI59" i="2" s="1"/>
  <c r="S45" i="2"/>
  <c r="AJ45" i="2" s="1"/>
  <c r="T44" i="2"/>
  <c r="AL44" i="2" s="1"/>
  <c r="S51" i="2"/>
  <c r="AJ51" i="2" s="1"/>
  <c r="S54" i="2"/>
  <c r="AJ54" i="2" s="1"/>
  <c r="AA11" i="2"/>
  <c r="S57" i="2"/>
  <c r="AJ57" i="2" s="1"/>
  <c r="S48" i="2"/>
  <c r="AJ48" i="2" s="1"/>
  <c r="S60" i="2"/>
  <c r="AJ60" i="2" s="1"/>
  <c r="C54" i="2"/>
  <c r="AE54" i="2" s="1"/>
  <c r="D42" i="2"/>
  <c r="AG42" i="2" s="1"/>
  <c r="F50" i="2"/>
  <c r="AK50" i="2" s="1"/>
  <c r="F53" i="2"/>
  <c r="AK53" i="2" s="1"/>
  <c r="C43" i="2"/>
  <c r="AE43" i="2" s="1"/>
  <c r="C51" i="2"/>
  <c r="AE51" i="2" s="1"/>
  <c r="E43" i="2"/>
  <c r="AI43" i="2" s="1"/>
  <c r="F56" i="2"/>
  <c r="AK56" i="2" s="1"/>
  <c r="C57" i="2"/>
  <c r="AE57" i="2" s="1"/>
  <c r="M12" i="2"/>
  <c r="C46" i="2"/>
  <c r="AE46" i="2" s="1"/>
  <c r="F47" i="2"/>
  <c r="AK47" i="2" s="1"/>
  <c r="F59" i="2"/>
  <c r="AK59" i="2" s="1"/>
  <c r="C48" i="2"/>
  <c r="AE48" i="2" s="1"/>
  <c r="C60" i="2"/>
  <c r="AE60" i="2" s="1"/>
  <c r="F44" i="2"/>
  <c r="AK44" i="2" s="1"/>
  <c r="C45" i="2"/>
  <c r="AE45" i="2" s="1"/>
  <c r="M9" i="2"/>
  <c r="C42" i="2"/>
  <c r="AE42" i="2" s="1"/>
  <c r="S18" i="2"/>
  <c r="T42" i="2"/>
  <c r="AL42" i="2" s="1"/>
  <c r="T45" i="2"/>
  <c r="AL45" i="2" s="1"/>
  <c r="T48" i="2"/>
  <c r="AL48" i="2" s="1"/>
  <c r="C49" i="2"/>
  <c r="AE49" i="2" s="1"/>
  <c r="T51" i="2"/>
  <c r="AL51" i="2" s="1"/>
  <c r="C52" i="2"/>
  <c r="AE52" i="2" s="1"/>
  <c r="T54" i="2"/>
  <c r="AL54" i="2" s="1"/>
  <c r="C55" i="2"/>
  <c r="AE55" i="2" s="1"/>
  <c r="T57" i="2"/>
  <c r="AL57" i="2" s="1"/>
  <c r="C58" i="2"/>
  <c r="AE58" i="2" s="1"/>
  <c r="T60" i="2"/>
  <c r="AL60" i="2" s="1"/>
  <c r="D43" i="2"/>
  <c r="AG43" i="2" s="1"/>
  <c r="Q44" i="2"/>
  <c r="AF44" i="2" s="1"/>
  <c r="D46" i="2"/>
  <c r="AG46" i="2" s="1"/>
  <c r="Q47" i="2"/>
  <c r="AF47" i="2" s="1"/>
  <c r="D49" i="2"/>
  <c r="AG49" i="2" s="1"/>
  <c r="Q50" i="2"/>
  <c r="AF50" i="2" s="1"/>
  <c r="D52" i="2"/>
  <c r="AG52" i="2" s="1"/>
  <c r="Q53" i="2"/>
  <c r="AF53" i="2" s="1"/>
  <c r="D55" i="2"/>
  <c r="AG55" i="2" s="1"/>
  <c r="Q56" i="2"/>
  <c r="AF56" i="2" s="1"/>
  <c r="D58" i="2"/>
  <c r="AG58" i="2" s="1"/>
  <c r="Q59" i="2"/>
  <c r="AF59" i="2" s="1"/>
  <c r="R44" i="2"/>
  <c r="AH44" i="2" s="1"/>
  <c r="E46" i="2"/>
  <c r="AI46" i="2" s="1"/>
  <c r="R47" i="2"/>
  <c r="AH47" i="2" s="1"/>
  <c r="E49" i="2"/>
  <c r="AI49" i="2" s="1"/>
  <c r="R50" i="2"/>
  <c r="AH50" i="2" s="1"/>
  <c r="E52" i="2"/>
  <c r="AI52" i="2" s="1"/>
  <c r="R53" i="2"/>
  <c r="AH53" i="2" s="1"/>
  <c r="E55" i="2"/>
  <c r="AI55" i="2" s="1"/>
  <c r="R56" i="2"/>
  <c r="AH56" i="2" s="1"/>
  <c r="E58" i="2"/>
  <c r="AI58" i="2" s="1"/>
  <c r="R59" i="2"/>
  <c r="AH59" i="2" s="1"/>
  <c r="AA9" i="2"/>
  <c r="AA12" i="2"/>
  <c r="F43" i="2"/>
  <c r="AK43" i="2" s="1"/>
  <c r="S44" i="2"/>
  <c r="AJ44" i="2" s="1"/>
  <c r="F46" i="2"/>
  <c r="AK46" i="2" s="1"/>
  <c r="S47" i="2"/>
  <c r="AJ47" i="2" s="1"/>
  <c r="F49" i="2"/>
  <c r="AK49" i="2" s="1"/>
  <c r="S50" i="2"/>
  <c r="AJ50" i="2" s="1"/>
  <c r="F52" i="2"/>
  <c r="AK52" i="2" s="1"/>
  <c r="S53" i="2"/>
  <c r="AJ53" i="2" s="1"/>
  <c r="F55" i="2"/>
  <c r="AK55" i="2" s="1"/>
  <c r="S56" i="2"/>
  <c r="AJ56" i="2" s="1"/>
  <c r="F58" i="2"/>
  <c r="AK58" i="2" s="1"/>
  <c r="S59" i="2"/>
  <c r="AJ59" i="2" s="1"/>
  <c r="T47" i="2"/>
  <c r="AL47" i="2" s="1"/>
  <c r="T53" i="2"/>
  <c r="AL53" i="2" s="1"/>
  <c r="T56" i="2"/>
  <c r="AL56" i="2" s="1"/>
  <c r="Q43" i="2"/>
  <c r="AF43" i="2" s="1"/>
  <c r="D45" i="2"/>
  <c r="AG45" i="2" s="1"/>
  <c r="Q46" i="2"/>
  <c r="AF46" i="2" s="1"/>
  <c r="D48" i="2"/>
  <c r="AG48" i="2" s="1"/>
  <c r="Q49" i="2"/>
  <c r="AF49" i="2" s="1"/>
  <c r="D51" i="2"/>
  <c r="AG51" i="2" s="1"/>
  <c r="Q52" i="2"/>
  <c r="AF52" i="2" s="1"/>
  <c r="D54" i="2"/>
  <c r="AG54" i="2" s="1"/>
  <c r="Q55" i="2"/>
  <c r="AF55" i="2" s="1"/>
  <c r="D57" i="2"/>
  <c r="AG57" i="2" s="1"/>
  <c r="Q58" i="2"/>
  <c r="AF58" i="2" s="1"/>
  <c r="D60" i="2"/>
  <c r="AG60" i="2" s="1"/>
  <c r="M10" i="2"/>
  <c r="E42" i="2"/>
  <c r="AI42" i="2" s="1"/>
  <c r="R43" i="2"/>
  <c r="AH43" i="2" s="1"/>
  <c r="E45" i="2"/>
  <c r="AI45" i="2" s="1"/>
  <c r="R46" i="2"/>
  <c r="AH46" i="2" s="1"/>
  <c r="E48" i="2"/>
  <c r="AI48" i="2" s="1"/>
  <c r="R49" i="2"/>
  <c r="AH49" i="2" s="1"/>
  <c r="E51" i="2"/>
  <c r="AI51" i="2" s="1"/>
  <c r="R52" i="2"/>
  <c r="AH52" i="2" s="1"/>
  <c r="E54" i="2"/>
  <c r="AI54" i="2" s="1"/>
  <c r="R55" i="2"/>
  <c r="AH55" i="2" s="1"/>
  <c r="E57" i="2"/>
  <c r="AI57" i="2" s="1"/>
  <c r="R58" i="2"/>
  <c r="AH58" i="2" s="1"/>
  <c r="E60" i="2"/>
  <c r="AI60" i="2" s="1"/>
  <c r="T50" i="2"/>
  <c r="AL50" i="2" s="1"/>
  <c r="AA10" i="2"/>
  <c r="F42" i="2"/>
  <c r="AK42" i="2" s="1"/>
  <c r="S43" i="2"/>
  <c r="AJ43" i="2" s="1"/>
  <c r="F45" i="2"/>
  <c r="AK45" i="2" s="1"/>
  <c r="S46" i="2"/>
  <c r="AJ46" i="2" s="1"/>
  <c r="F48" i="2"/>
  <c r="AK48" i="2" s="1"/>
  <c r="S49" i="2"/>
  <c r="AJ49" i="2" s="1"/>
  <c r="F51" i="2"/>
  <c r="AK51" i="2" s="1"/>
  <c r="S52" i="2"/>
  <c r="AJ52" i="2" s="1"/>
  <c r="F54" i="2"/>
  <c r="AK54" i="2" s="1"/>
  <c r="S55" i="2"/>
  <c r="AJ55" i="2" s="1"/>
  <c r="F57" i="2"/>
  <c r="AK57" i="2" s="1"/>
  <c r="S58" i="2"/>
  <c r="AJ58" i="2" s="1"/>
  <c r="F60" i="2"/>
  <c r="AK60" i="2" s="1"/>
  <c r="E18" i="2"/>
  <c r="T43" i="2"/>
  <c r="AL43" i="2" s="1"/>
  <c r="C44" i="2"/>
  <c r="AE44" i="2" s="1"/>
  <c r="T46" i="2"/>
  <c r="AL46" i="2" s="1"/>
  <c r="C47" i="2"/>
  <c r="AE47" i="2" s="1"/>
  <c r="T49" i="2"/>
  <c r="AL49" i="2" s="1"/>
  <c r="C50" i="2"/>
  <c r="AE50" i="2" s="1"/>
  <c r="T52" i="2"/>
  <c r="AL52" i="2" s="1"/>
  <c r="C53" i="2"/>
  <c r="AE53" i="2" s="1"/>
  <c r="T55" i="2"/>
  <c r="AL55" i="2" s="1"/>
  <c r="C56" i="2"/>
  <c r="AE56" i="2" s="1"/>
  <c r="T58" i="2"/>
  <c r="AL58" i="2" s="1"/>
  <c r="C59" i="2"/>
  <c r="AE59" i="2" s="1"/>
  <c r="M11" i="2"/>
  <c r="Q42" i="2"/>
  <c r="AF42" i="2" s="1"/>
  <c r="D44" i="2"/>
  <c r="AG44" i="2" s="1"/>
  <c r="Q45" i="2"/>
  <c r="AF45" i="2" s="1"/>
  <c r="D47" i="2"/>
  <c r="AG47" i="2" s="1"/>
  <c r="Q48" i="2"/>
  <c r="AF48" i="2" s="1"/>
  <c r="D50" i="2"/>
  <c r="AG50" i="2" s="1"/>
  <c r="Q51" i="2"/>
  <c r="AF51" i="2" s="1"/>
  <c r="D53" i="2"/>
  <c r="AG53" i="2" s="1"/>
  <c r="Q54" i="2"/>
  <c r="AF54" i="2" s="1"/>
  <c r="D56" i="2"/>
  <c r="AG56" i="2" s="1"/>
  <c r="Q57" i="2"/>
  <c r="AF57" i="2" s="1"/>
  <c r="D59" i="2"/>
  <c r="AG59" i="2" s="1"/>
  <c r="Q60" i="2"/>
  <c r="AF60" i="2" s="1"/>
  <c r="T59" i="2"/>
  <c r="AL59" i="2" s="1"/>
  <c r="R42" i="2"/>
  <c r="AH42" i="2" s="1"/>
  <c r="E44" i="2"/>
  <c r="AI44" i="2" s="1"/>
  <c r="R45" i="2"/>
  <c r="AH45" i="2" s="1"/>
  <c r="E47" i="2"/>
  <c r="AI47" i="2" s="1"/>
  <c r="R48" i="2"/>
  <c r="AH48" i="2" s="1"/>
  <c r="E50" i="2"/>
  <c r="AI50" i="2" s="1"/>
  <c r="R51" i="2"/>
  <c r="AH51" i="2" s="1"/>
  <c r="E53" i="2"/>
  <c r="AI53" i="2" s="1"/>
  <c r="R54" i="2"/>
  <c r="AH54" i="2" s="1"/>
  <c r="E56" i="2"/>
  <c r="AI56" i="2" s="1"/>
  <c r="R57" i="2"/>
  <c r="AH57" i="2" s="1"/>
  <c r="W13" i="1"/>
  <c r="W12" i="1"/>
  <c r="W11" i="1"/>
  <c r="W10" i="1"/>
  <c r="Z9" i="1"/>
  <c r="W9" i="1"/>
  <c r="S9" i="1"/>
  <c r="S19" i="1" s="1"/>
  <c r="F19" i="5" l="1"/>
  <c r="G19" i="5" s="1"/>
  <c r="H19" i="5" s="1"/>
  <c r="T22" i="5"/>
  <c r="U22" i="5" s="1"/>
  <c r="V22" i="5" s="1"/>
  <c r="T20" i="5"/>
  <c r="U20" i="5" s="1"/>
  <c r="V20" i="5" s="1"/>
  <c r="T19" i="5"/>
  <c r="U19" i="5" s="1"/>
  <c r="V19" i="5" s="1"/>
  <c r="T23" i="5"/>
  <c r="U23" i="5" s="1"/>
  <c r="V23" i="5" s="1"/>
  <c r="T21" i="5"/>
  <c r="U21" i="5" s="1"/>
  <c r="V21" i="5" s="1"/>
  <c r="F23" i="4"/>
  <c r="G23" i="4" s="1"/>
  <c r="H23" i="4" s="1"/>
  <c r="F21" i="4"/>
  <c r="G21" i="4" s="1"/>
  <c r="H21" i="4" s="1"/>
  <c r="F19" i="4"/>
  <c r="G19" i="4" s="1"/>
  <c r="H19" i="4" s="1"/>
  <c r="F22" i="4"/>
  <c r="G22" i="4" s="1"/>
  <c r="H22" i="4" s="1"/>
  <c r="F20" i="4"/>
  <c r="G20" i="4" s="1"/>
  <c r="H20" i="4" s="1"/>
  <c r="T19" i="4"/>
  <c r="U19" i="4" s="1"/>
  <c r="V19" i="4" s="1"/>
  <c r="T23" i="4"/>
  <c r="U23" i="4" s="1"/>
  <c r="V23" i="4" s="1"/>
  <c r="T22" i="4"/>
  <c r="U22" i="4" s="1"/>
  <c r="V22" i="4" s="1"/>
  <c r="T20" i="4"/>
  <c r="U20" i="4" s="1"/>
  <c r="V20" i="4" s="1"/>
  <c r="T21" i="4"/>
  <c r="U21" i="4" s="1"/>
  <c r="V21" i="4" s="1"/>
  <c r="T19" i="3"/>
  <c r="U19" i="3" s="1"/>
  <c r="V19" i="3" s="1"/>
  <c r="T23" i="3"/>
  <c r="U23" i="3" s="1"/>
  <c r="V23" i="3" s="1"/>
  <c r="T21" i="3"/>
  <c r="U21" i="3" s="1"/>
  <c r="V21" i="3" s="1"/>
  <c r="T22" i="3"/>
  <c r="U22" i="3" s="1"/>
  <c r="V22" i="3" s="1"/>
  <c r="F22" i="2"/>
  <c r="G22" i="2" s="1"/>
  <c r="H22" i="2" s="1"/>
  <c r="F20" i="2"/>
  <c r="G20" i="2" s="1"/>
  <c r="H20" i="2" s="1"/>
  <c r="F21" i="2"/>
  <c r="G21" i="2" s="1"/>
  <c r="H21" i="2" s="1"/>
  <c r="F18" i="2"/>
  <c r="G18" i="2" s="1"/>
  <c r="H18" i="2" s="1"/>
  <c r="F19" i="2"/>
  <c r="G19" i="2" s="1"/>
  <c r="H19" i="2" s="1"/>
  <c r="T21" i="2"/>
  <c r="U21" i="2" s="1"/>
  <c r="V21" i="2" s="1"/>
  <c r="T19" i="2"/>
  <c r="U19" i="2" s="1"/>
  <c r="V19" i="2" s="1"/>
  <c r="T20" i="2"/>
  <c r="U20" i="2" s="1"/>
  <c r="V20" i="2" s="1"/>
  <c r="T22" i="2"/>
  <c r="U22" i="2" s="1"/>
  <c r="V22" i="2" s="1"/>
  <c r="T18" i="2"/>
  <c r="U18" i="2" s="1"/>
  <c r="V18" i="2" s="1"/>
  <c r="AA11" i="1"/>
  <c r="AA10" i="1"/>
  <c r="AA9" i="1"/>
  <c r="AA13" i="1"/>
  <c r="AA12" i="1"/>
  <c r="T43" i="1"/>
  <c r="AL43" i="1" s="1"/>
  <c r="S59" i="1"/>
  <c r="AJ59" i="1" s="1"/>
  <c r="S55" i="1"/>
  <c r="AJ55" i="1" s="1"/>
  <c r="S51" i="1"/>
  <c r="AJ51" i="1" s="1"/>
  <c r="S47" i="1"/>
  <c r="AJ47" i="1" s="1"/>
  <c r="S43" i="1"/>
  <c r="AJ43" i="1" s="1"/>
  <c r="T58" i="1"/>
  <c r="AL58" i="1" s="1"/>
  <c r="T54" i="1"/>
  <c r="AL54" i="1" s="1"/>
  <c r="T50" i="1"/>
  <c r="AL50" i="1" s="1"/>
  <c r="T46" i="1"/>
  <c r="AL46" i="1" s="1"/>
  <c r="R43" i="1"/>
  <c r="AH43" i="1" s="1"/>
  <c r="S58" i="1"/>
  <c r="AJ58" i="1" s="1"/>
  <c r="S54" i="1"/>
  <c r="AJ54" i="1" s="1"/>
  <c r="S50" i="1"/>
  <c r="AJ50" i="1" s="1"/>
  <c r="S46" i="1"/>
  <c r="AJ46" i="1" s="1"/>
  <c r="T61" i="1"/>
  <c r="AL61" i="1" s="1"/>
  <c r="T57" i="1"/>
  <c r="AL57" i="1" s="1"/>
  <c r="T53" i="1"/>
  <c r="AL53" i="1" s="1"/>
  <c r="T49" i="1"/>
  <c r="AL49" i="1" s="1"/>
  <c r="T45" i="1"/>
  <c r="AL45" i="1" s="1"/>
  <c r="S61" i="1"/>
  <c r="AJ61" i="1" s="1"/>
  <c r="S57" i="1"/>
  <c r="AJ57" i="1" s="1"/>
  <c r="S53" i="1"/>
  <c r="AJ53" i="1" s="1"/>
  <c r="S49" i="1"/>
  <c r="AJ49" i="1" s="1"/>
  <c r="S45" i="1"/>
  <c r="AJ45" i="1" s="1"/>
  <c r="T60" i="1"/>
  <c r="AL60" i="1" s="1"/>
  <c r="T56" i="1"/>
  <c r="AL56" i="1" s="1"/>
  <c r="T52" i="1"/>
  <c r="AL52" i="1" s="1"/>
  <c r="T48" i="1"/>
  <c r="AL48" i="1" s="1"/>
  <c r="T44" i="1"/>
  <c r="AL44" i="1" s="1"/>
  <c r="S60" i="1"/>
  <c r="AJ60" i="1" s="1"/>
  <c r="S56" i="1"/>
  <c r="AJ56" i="1" s="1"/>
  <c r="S52" i="1"/>
  <c r="AJ52" i="1" s="1"/>
  <c r="S48" i="1"/>
  <c r="AJ48" i="1" s="1"/>
  <c r="S44" i="1"/>
  <c r="AJ44" i="1" s="1"/>
  <c r="T59" i="1"/>
  <c r="AL59" i="1" s="1"/>
  <c r="T55" i="1"/>
  <c r="AL55" i="1" s="1"/>
  <c r="T51" i="1"/>
  <c r="AL51" i="1" s="1"/>
  <c r="T47" i="1"/>
  <c r="AL47" i="1" s="1"/>
  <c r="U58" i="1"/>
  <c r="AN58" i="1" s="1"/>
  <c r="U57" i="1"/>
  <c r="AN57" i="1" s="1"/>
  <c r="U54" i="1"/>
  <c r="AN54" i="1" s="1"/>
  <c r="U46" i="1"/>
  <c r="AN46" i="1" s="1"/>
  <c r="U50" i="1"/>
  <c r="AN50" i="1" s="1"/>
  <c r="U49" i="1"/>
  <c r="AN49" i="1" s="1"/>
  <c r="U61" i="1"/>
  <c r="AN61" i="1" s="1"/>
  <c r="U53" i="1"/>
  <c r="AN53" i="1" s="1"/>
  <c r="U45" i="1"/>
  <c r="AN45" i="1" s="1"/>
  <c r="U60" i="1"/>
  <c r="AN60" i="1" s="1"/>
  <c r="U56" i="1"/>
  <c r="AN56" i="1" s="1"/>
  <c r="U52" i="1"/>
  <c r="AN52" i="1" s="1"/>
  <c r="U48" i="1"/>
  <c r="AN48" i="1" s="1"/>
  <c r="U44" i="1"/>
  <c r="AN44" i="1" s="1"/>
  <c r="U59" i="1"/>
  <c r="AN59" i="1" s="1"/>
  <c r="U55" i="1"/>
  <c r="AN55" i="1" s="1"/>
  <c r="U51" i="1"/>
  <c r="AN51" i="1" s="1"/>
  <c r="U47" i="1"/>
  <c r="AN47" i="1" s="1"/>
  <c r="U43" i="1"/>
  <c r="AN43" i="1" s="1"/>
  <c r="R49" i="1"/>
  <c r="AH49" i="1" s="1"/>
  <c r="R54" i="1"/>
  <c r="AH54" i="1" s="1"/>
  <c r="R46" i="1"/>
  <c r="AH46" i="1" s="1"/>
  <c r="R58" i="1"/>
  <c r="AH58" i="1" s="1"/>
  <c r="R50" i="1"/>
  <c r="AH50" i="1" s="1"/>
  <c r="R57" i="1"/>
  <c r="AH57" i="1" s="1"/>
  <c r="R61" i="1"/>
  <c r="AH61" i="1" s="1"/>
  <c r="R53" i="1"/>
  <c r="AH53" i="1" s="1"/>
  <c r="R45" i="1"/>
  <c r="AH45" i="1" s="1"/>
  <c r="R60" i="1"/>
  <c r="AH60" i="1" s="1"/>
  <c r="R56" i="1"/>
  <c r="AH56" i="1" s="1"/>
  <c r="R52" i="1"/>
  <c r="AH52" i="1" s="1"/>
  <c r="R48" i="1"/>
  <c r="AH48" i="1" s="1"/>
  <c r="R44" i="1"/>
  <c r="AH44" i="1" s="1"/>
  <c r="R59" i="1"/>
  <c r="AH59" i="1" s="1"/>
  <c r="R55" i="1"/>
  <c r="AH55" i="1" s="1"/>
  <c r="R51" i="1"/>
  <c r="AH51" i="1" s="1"/>
  <c r="R47" i="1"/>
  <c r="AH47" i="1" s="1"/>
  <c r="Q58" i="1"/>
  <c r="AF58" i="1" s="1"/>
  <c r="Q54" i="1"/>
  <c r="AF54" i="1" s="1"/>
  <c r="Q50" i="1"/>
  <c r="AF50" i="1" s="1"/>
  <c r="Q46" i="1"/>
  <c r="AF46" i="1" s="1"/>
  <c r="Q61" i="1"/>
  <c r="AF61" i="1" s="1"/>
  <c r="Q53" i="1"/>
  <c r="AF53" i="1" s="1"/>
  <c r="Q45" i="1"/>
  <c r="AF45" i="1" s="1"/>
  <c r="Q60" i="1"/>
  <c r="AF60" i="1" s="1"/>
  <c r="Q56" i="1"/>
  <c r="AF56" i="1" s="1"/>
  <c r="Q52" i="1"/>
  <c r="AF52" i="1" s="1"/>
  <c r="Q48" i="1"/>
  <c r="AF48" i="1" s="1"/>
  <c r="Q44" i="1"/>
  <c r="AF44" i="1" s="1"/>
  <c r="Q57" i="1"/>
  <c r="AF57" i="1" s="1"/>
  <c r="Q49" i="1"/>
  <c r="AF49" i="1" s="1"/>
  <c r="Q59" i="1"/>
  <c r="AF59" i="1" s="1"/>
  <c r="Q55" i="1"/>
  <c r="AF55" i="1" s="1"/>
  <c r="Q51" i="1"/>
  <c r="AF51" i="1" s="1"/>
  <c r="Q47" i="1"/>
  <c r="AF47" i="1" s="1"/>
  <c r="Q43" i="1"/>
  <c r="AF43" i="1" s="1"/>
  <c r="T20" i="1"/>
  <c r="U20" i="1" s="1"/>
  <c r="V20" i="1" s="1"/>
  <c r="T23" i="1"/>
  <c r="U23" i="1" s="1"/>
  <c r="V23" i="1" s="1"/>
  <c r="T21" i="1"/>
  <c r="U21" i="1" s="1"/>
  <c r="V21" i="1" s="1"/>
  <c r="T22" i="1"/>
  <c r="U22" i="1" s="1"/>
  <c r="V22" i="1" s="1"/>
  <c r="T19" i="1"/>
  <c r="U19" i="1" s="1"/>
  <c r="V19" i="1" s="1"/>
  <c r="I12" i="1"/>
  <c r="I11" i="1"/>
  <c r="L9" i="1"/>
  <c r="I10" i="1"/>
  <c r="I13" i="1"/>
  <c r="I9" i="1"/>
  <c r="E9" i="1"/>
  <c r="E19" i="1" s="1"/>
  <c r="G61" i="1" l="1"/>
  <c r="AM61" i="1" s="1"/>
  <c r="F20" i="1"/>
  <c r="M10" i="1"/>
  <c r="M9" i="1"/>
  <c r="M13" i="1"/>
  <c r="M12" i="1"/>
  <c r="M11" i="1"/>
  <c r="G43" i="1"/>
  <c r="AM43" i="1" s="1"/>
  <c r="C58" i="1"/>
  <c r="AE58" i="1" s="1"/>
  <c r="E57" i="1"/>
  <c r="AI57" i="1" s="1"/>
  <c r="G56" i="1"/>
  <c r="AM56" i="1" s="1"/>
  <c r="D48" i="1"/>
  <c r="AG48" i="1" s="1"/>
  <c r="G55" i="1"/>
  <c r="AM55" i="1" s="1"/>
  <c r="F60" i="1"/>
  <c r="AK60" i="1" s="1"/>
  <c r="C52" i="1"/>
  <c r="AE52" i="1" s="1"/>
  <c r="D46" i="1"/>
  <c r="AG46" i="1" s="1"/>
  <c r="E51" i="1"/>
  <c r="AI51" i="1" s="1"/>
  <c r="F59" i="1"/>
  <c r="AK59" i="1" s="1"/>
  <c r="F45" i="1"/>
  <c r="AK45" i="1" s="1"/>
  <c r="G50" i="1"/>
  <c r="AM50" i="1" s="1"/>
  <c r="C44" i="1"/>
  <c r="AE44" i="1" s="1"/>
  <c r="E43" i="1"/>
  <c r="AI43" i="1" s="1"/>
  <c r="C54" i="1"/>
  <c r="AE54" i="1" s="1"/>
  <c r="E56" i="1"/>
  <c r="AI56" i="1" s="1"/>
  <c r="F47" i="1"/>
  <c r="AK47" i="1" s="1"/>
  <c r="D47" i="1"/>
  <c r="AG47" i="1" s="1"/>
  <c r="G54" i="1"/>
  <c r="AM54" i="1" s="1"/>
  <c r="C51" i="1"/>
  <c r="AE51" i="1" s="1"/>
  <c r="D45" i="1"/>
  <c r="AG45" i="1" s="1"/>
  <c r="C61" i="1"/>
  <c r="AE61" i="1" s="1"/>
  <c r="E60" i="1"/>
  <c r="AI60" i="1" s="1"/>
  <c r="F54" i="1"/>
  <c r="AK54" i="1" s="1"/>
  <c r="F43" i="1"/>
  <c r="AK43" i="1" s="1"/>
  <c r="G48" i="1"/>
  <c r="AM48" i="1" s="1"/>
  <c r="D49" i="1"/>
  <c r="AG49" i="1" s="1"/>
  <c r="F51" i="1"/>
  <c r="AK51" i="1" s="1"/>
  <c r="C43" i="1"/>
  <c r="AE43" i="1" s="1"/>
  <c r="C53" i="1"/>
  <c r="AE53" i="1" s="1"/>
  <c r="F55" i="1"/>
  <c r="AK55" i="1" s="1"/>
  <c r="F61" i="1"/>
  <c r="AK61" i="1" s="1"/>
  <c r="D61" i="1"/>
  <c r="AG61" i="1" s="1"/>
  <c r="E52" i="1"/>
  <c r="AI52" i="1" s="1"/>
  <c r="F46" i="1"/>
  <c r="AK46" i="1" s="1"/>
  <c r="D57" i="1"/>
  <c r="AG57" i="1" s="1"/>
  <c r="D56" i="1"/>
  <c r="AG56" i="1" s="1"/>
  <c r="E50" i="1"/>
  <c r="AI50" i="1" s="1"/>
  <c r="F44" i="1"/>
  <c r="AK44" i="1" s="1"/>
  <c r="G49" i="1"/>
  <c r="AM49" i="1" s="1"/>
  <c r="C50" i="1"/>
  <c r="AE50" i="1" s="1"/>
  <c r="D55" i="1"/>
  <c r="AG55" i="1" s="1"/>
  <c r="E49" i="1"/>
  <c r="AI49" i="1" s="1"/>
  <c r="C60" i="1"/>
  <c r="AE60" i="1" s="1"/>
  <c r="C46" i="1"/>
  <c r="AE46" i="1" s="1"/>
  <c r="D54" i="1"/>
  <c r="AG54" i="1" s="1"/>
  <c r="E59" i="1"/>
  <c r="AI59" i="1" s="1"/>
  <c r="E48" i="1"/>
  <c r="AI48" i="1" s="1"/>
  <c r="F53" i="1"/>
  <c r="AK53" i="1" s="1"/>
  <c r="G58" i="1"/>
  <c r="AM58" i="1" s="1"/>
  <c r="G47" i="1"/>
  <c r="AM47" i="1" s="1"/>
  <c r="C59" i="1"/>
  <c r="AE59" i="1" s="1"/>
  <c r="C45" i="1"/>
  <c r="AE45" i="1" s="1"/>
  <c r="D53" i="1"/>
  <c r="AG53" i="1" s="1"/>
  <c r="E58" i="1"/>
  <c r="AI58" i="1" s="1"/>
  <c r="E44" i="1"/>
  <c r="AI44" i="1" s="1"/>
  <c r="F52" i="1"/>
  <c r="AK52" i="1" s="1"/>
  <c r="G57" i="1"/>
  <c r="AM57" i="1" s="1"/>
  <c r="G46" i="1"/>
  <c r="AM46" i="1" s="1"/>
  <c r="C57" i="1"/>
  <c r="AE57" i="1" s="1"/>
  <c r="C49" i="1"/>
  <c r="AE49" i="1" s="1"/>
  <c r="D60" i="1"/>
  <c r="AG60" i="1" s="1"/>
  <c r="D52" i="1"/>
  <c r="AG52" i="1" s="1"/>
  <c r="D44" i="1"/>
  <c r="AG44" i="1" s="1"/>
  <c r="E55" i="1"/>
  <c r="AI55" i="1" s="1"/>
  <c r="E47" i="1"/>
  <c r="AI47" i="1" s="1"/>
  <c r="F58" i="1"/>
  <c r="AK58" i="1" s="1"/>
  <c r="F50" i="1"/>
  <c r="AK50" i="1" s="1"/>
  <c r="G53" i="1"/>
  <c r="AM53" i="1" s="1"/>
  <c r="G45" i="1"/>
  <c r="AM45" i="1" s="1"/>
  <c r="C56" i="1"/>
  <c r="AE56" i="1" s="1"/>
  <c r="C48" i="1"/>
  <c r="AE48" i="1" s="1"/>
  <c r="D59" i="1"/>
  <c r="AG59" i="1" s="1"/>
  <c r="D51" i="1"/>
  <c r="AG51" i="1" s="1"/>
  <c r="D43" i="1"/>
  <c r="AG43" i="1" s="1"/>
  <c r="E54" i="1"/>
  <c r="AI54" i="1" s="1"/>
  <c r="E46" i="1"/>
  <c r="AI46" i="1" s="1"/>
  <c r="F57" i="1"/>
  <c r="AK57" i="1" s="1"/>
  <c r="F49" i="1"/>
  <c r="AK49" i="1" s="1"/>
  <c r="G60" i="1"/>
  <c r="AM60" i="1" s="1"/>
  <c r="G52" i="1"/>
  <c r="AM52" i="1" s="1"/>
  <c r="G44" i="1"/>
  <c r="AM44" i="1" s="1"/>
  <c r="C55" i="1"/>
  <c r="AE55" i="1" s="1"/>
  <c r="C47" i="1"/>
  <c r="AE47" i="1" s="1"/>
  <c r="D58" i="1"/>
  <c r="AG58" i="1" s="1"/>
  <c r="D50" i="1"/>
  <c r="AG50" i="1" s="1"/>
  <c r="E61" i="1"/>
  <c r="AI61" i="1" s="1"/>
  <c r="E53" i="1"/>
  <c r="AI53" i="1" s="1"/>
  <c r="E45" i="1"/>
  <c r="AI45" i="1" s="1"/>
  <c r="F56" i="1"/>
  <c r="AK56" i="1" s="1"/>
  <c r="F48" i="1"/>
  <c r="AK48" i="1" s="1"/>
  <c r="G59" i="1"/>
  <c r="AM59" i="1" s="1"/>
  <c r="G51" i="1"/>
  <c r="AM51" i="1" s="1"/>
  <c r="F23" i="1"/>
  <c r="G23" i="1" s="1"/>
  <c r="H23" i="1" s="1"/>
  <c r="F21" i="1"/>
  <c r="G21" i="1" s="1"/>
  <c r="H21" i="1" s="1"/>
  <c r="F19" i="1"/>
  <c r="G19" i="1" s="1"/>
  <c r="H19" i="1" s="1"/>
  <c r="F22" i="1"/>
  <c r="G22" i="1" s="1"/>
  <c r="H22" i="1" s="1"/>
  <c r="G20" i="1"/>
  <c r="H20" i="1" s="1"/>
</calcChain>
</file>

<file path=xl/sharedStrings.xml><?xml version="1.0" encoding="utf-8"?>
<sst xmlns="http://schemas.openxmlformats.org/spreadsheetml/2006/main" count="346" uniqueCount="43">
  <si>
    <t>Primär</t>
  </si>
  <si>
    <t>Z1</t>
  </si>
  <si>
    <t>Z2</t>
  </si>
  <si>
    <t>i</t>
  </si>
  <si>
    <t>Sekundär</t>
  </si>
  <si>
    <t>Gang</t>
  </si>
  <si>
    <t>Getriebe</t>
  </si>
  <si>
    <t>n</t>
  </si>
  <si>
    <t xml:space="preserve">Pri </t>
  </si>
  <si>
    <t>Getr</t>
  </si>
  <si>
    <t>Rad</t>
  </si>
  <si>
    <t>km/h</t>
  </si>
  <si>
    <t>Radumfang</t>
  </si>
  <si>
    <t>1.Gg</t>
  </si>
  <si>
    <t>2.Gg</t>
  </si>
  <si>
    <t>3.Gg</t>
  </si>
  <si>
    <t>4.Gg</t>
  </si>
  <si>
    <t>5.Gg</t>
  </si>
  <si>
    <t>KW</t>
  </si>
  <si>
    <t>Überlagerung</t>
  </si>
  <si>
    <t>1-A</t>
  </si>
  <si>
    <t>1-B</t>
  </si>
  <si>
    <t>2-A</t>
  </si>
  <si>
    <t>2-B</t>
  </si>
  <si>
    <t>3-A</t>
  </si>
  <si>
    <t>3-B</t>
  </si>
  <si>
    <t>4-A</t>
  </si>
  <si>
    <t>4-B</t>
  </si>
  <si>
    <t>5-A</t>
  </si>
  <si>
    <t>5-B</t>
  </si>
  <si>
    <t xml:space="preserve"> </t>
  </si>
  <si>
    <t>Habicht SR4-4 Original</t>
  </si>
  <si>
    <t xml:space="preserve">M54 KF </t>
  </si>
  <si>
    <t>s</t>
  </si>
  <si>
    <t>ZT 5Gg Mittel</t>
  </si>
  <si>
    <t>Überlagerung Blau ZT mittel / Rot ZT mittel &amp; 2. Gg lang</t>
  </si>
  <si>
    <t>ZT 5 Gg mittel &amp; 2. Gg lang</t>
  </si>
  <si>
    <t>MM250/3 bis Q2 68</t>
  </si>
  <si>
    <t>MM250/3 ab Q2 68</t>
  </si>
  <si>
    <t xml:space="preserve">Überlagerung Blau  / Rot </t>
  </si>
  <si>
    <t>MM250/4 Orig</t>
  </si>
  <si>
    <t>MM250/4 mit ES 250/2 Sekundär</t>
  </si>
  <si>
    <t>MM250/2 Orig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</si>
</sst>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5" tint="0.39997558519241921"/>
      <name val="Calibri"/>
      <family val="2"/>
      <scheme val="minor"/>
    </font>
    <font>
      <sz val="11"/>
      <color theme="4" tint="0.39997558519241921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theme="7" tint="0.39997558519241921"/>
      <name val="Calibri"/>
      <family val="2"/>
      <scheme val="minor"/>
    </font>
    <font>
      <sz val="11"/>
      <color theme="9" tint="0.3999755851924192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5" fontId="0" fillId="0" borderId="12" xfId="0" applyNumberFormat="1" applyFon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0" xfId="0" applyBorder="1"/>
    <xf numFmtId="0" fontId="0" fillId="2" borderId="23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/>
    <xf numFmtId="0" fontId="1" fillId="0" borderId="24" xfId="0" applyFont="1" applyBorder="1"/>
    <xf numFmtId="0" fontId="0" fillId="0" borderId="3" xfId="0" applyFont="1" applyBorder="1"/>
    <xf numFmtId="1" fontId="0" fillId="0" borderId="0" xfId="0" applyNumberForma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165" fontId="0" fillId="0" borderId="29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" fillId="0" borderId="27" xfId="0" applyFont="1" applyBorder="1"/>
    <xf numFmtId="1" fontId="3" fillId="0" borderId="33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/>
    </xf>
    <xf numFmtId="49" fontId="1" fillId="0" borderId="32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33" xfId="0" applyNumberFormat="1" applyFont="1" applyBorder="1" applyAlignment="1">
      <alignment horizontal="center"/>
    </xf>
    <xf numFmtId="49" fontId="1" fillId="0" borderId="34" xfId="0" applyNumberFormat="1" applyFont="1" applyBorder="1" applyAlignment="1">
      <alignment horizontal="center"/>
    </xf>
    <xf numFmtId="1" fontId="4" fillId="0" borderId="33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1" fontId="6" fillId="0" borderId="34" xfId="0" applyNumberFormat="1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1" fontId="7" fillId="0" borderId="33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1" fontId="8" fillId="0" borderId="34" xfId="0" applyNumberFormat="1" applyFont="1" applyBorder="1" applyAlignment="1">
      <alignment horizontal="center" vertical="center"/>
    </xf>
    <xf numFmtId="1" fontId="8" fillId="0" borderId="8" xfId="0" applyNumberFormat="1" applyFont="1" applyBorder="1" applyAlignment="1">
      <alignment horizontal="center" vertical="center"/>
    </xf>
    <xf numFmtId="1" fontId="9" fillId="0" borderId="34" xfId="0" applyNumberFormat="1" applyFont="1" applyBorder="1" applyAlignment="1">
      <alignment horizontal="center" vertical="center"/>
    </xf>
    <xf numFmtId="1" fontId="9" fillId="0" borderId="8" xfId="0" applyNumberFormat="1" applyFont="1" applyBorder="1" applyAlignment="1">
      <alignment horizontal="center" vertical="center"/>
    </xf>
    <xf numFmtId="1" fontId="4" fillId="0" borderId="33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4" fillId="0" borderId="32" xfId="0" applyNumberFormat="1" applyFont="1" applyFill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10" fillId="0" borderId="34" xfId="0" applyNumberFormat="1" applyFont="1" applyBorder="1" applyAlignment="1">
      <alignment horizontal="center" vertical="center"/>
    </xf>
    <xf numFmtId="1" fontId="10" fillId="0" borderId="8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'M542'!$C$62</c:f>
              <c:strCache>
                <c:ptCount val="1"/>
                <c:pt idx="0">
                  <c:v>1.Gg</c:v>
                </c:pt>
              </c:strCache>
            </c:strRef>
          </c:tx>
          <c:spPr>
            <a:ln w="9525" cap="rnd">
              <a:solidFill>
                <a:schemeClr val="accent5">
                  <a:shade val="53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shade val="53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'M542'!$B$43:$B$62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'M542'!$C$43:$C$62</c:f>
              <c:numCache>
                <c:formatCode>0</c:formatCode>
                <c:ptCount val="20"/>
                <c:pt idx="0">
                  <c:v>31.220930232558135</c:v>
                </c:pt>
                <c:pt idx="1">
                  <c:v>29.486434108527138</c:v>
                </c:pt>
                <c:pt idx="2">
                  <c:v>27.751937984496127</c:v>
                </c:pt>
                <c:pt idx="3">
                  <c:v>26.017441860465123</c:v>
                </c:pt>
                <c:pt idx="4">
                  <c:v>24.282945736434112</c:v>
                </c:pt>
                <c:pt idx="5">
                  <c:v>22.5484496124031</c:v>
                </c:pt>
                <c:pt idx="6">
                  <c:v>20.813953488372093</c:v>
                </c:pt>
                <c:pt idx="7">
                  <c:v>19.079457364341081</c:v>
                </c:pt>
                <c:pt idx="8">
                  <c:v>17.344961240310077</c:v>
                </c:pt>
                <c:pt idx="9">
                  <c:v>15.610465116279068</c:v>
                </c:pt>
                <c:pt idx="10">
                  <c:v>13.875968992248064</c:v>
                </c:pt>
                <c:pt idx="11">
                  <c:v>12.141472868217056</c:v>
                </c:pt>
                <c:pt idx="12">
                  <c:v>10.406976744186046</c:v>
                </c:pt>
                <c:pt idx="13">
                  <c:v>8.6724806201550386</c:v>
                </c:pt>
                <c:pt idx="14">
                  <c:v>6.9379844961240318</c:v>
                </c:pt>
                <c:pt idx="15">
                  <c:v>5.2034883720930232</c:v>
                </c:pt>
                <c:pt idx="16">
                  <c:v>3.4689922480620159</c:v>
                </c:pt>
                <c:pt idx="17">
                  <c:v>1.7344961240310079</c:v>
                </c:pt>
                <c:pt idx="18">
                  <c:v>3.468992248062016E-3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91-4A9A-BA97-A8C50D96FD0F}"/>
            </c:ext>
          </c:extLst>
        </c:ser>
        <c:ser>
          <c:idx val="1"/>
          <c:order val="1"/>
          <c:tx>
            <c:strRef>
              <c:f>'M542'!$D$62</c:f>
              <c:strCache>
                <c:ptCount val="1"/>
                <c:pt idx="0">
                  <c:v>2.Gg</c:v>
                </c:pt>
              </c:strCache>
            </c:strRef>
          </c:tx>
          <c:spPr>
            <a:ln w="9525" cap="rnd">
              <a:solidFill>
                <a:schemeClr val="accent5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shade val="76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'M542'!$B$43:$B$62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'M542'!$D$43:$D$62</c:f>
              <c:numCache>
                <c:formatCode>0</c:formatCode>
                <c:ptCount val="20"/>
                <c:pt idx="0">
                  <c:v>51.634615384615387</c:v>
                </c:pt>
                <c:pt idx="1">
                  <c:v>48.766025641025642</c:v>
                </c:pt>
                <c:pt idx="2">
                  <c:v>45.897435897435891</c:v>
                </c:pt>
                <c:pt idx="3">
                  <c:v>43.02884615384616</c:v>
                </c:pt>
                <c:pt idx="4">
                  <c:v>40.160256410256423</c:v>
                </c:pt>
                <c:pt idx="5">
                  <c:v>37.291666666666664</c:v>
                </c:pt>
                <c:pt idx="6">
                  <c:v>34.42307692307692</c:v>
                </c:pt>
                <c:pt idx="7">
                  <c:v>31.554487179487179</c:v>
                </c:pt>
                <c:pt idx="8">
                  <c:v>28.685897435897434</c:v>
                </c:pt>
                <c:pt idx="9">
                  <c:v>25.817307692307693</c:v>
                </c:pt>
                <c:pt idx="10">
                  <c:v>22.948717948717945</c:v>
                </c:pt>
                <c:pt idx="11">
                  <c:v>20.080128205128212</c:v>
                </c:pt>
                <c:pt idx="12">
                  <c:v>17.21153846153846</c:v>
                </c:pt>
                <c:pt idx="13">
                  <c:v>14.342948717948717</c:v>
                </c:pt>
                <c:pt idx="14">
                  <c:v>11.474358974358973</c:v>
                </c:pt>
                <c:pt idx="15">
                  <c:v>8.6057692307692299</c:v>
                </c:pt>
                <c:pt idx="16">
                  <c:v>5.7371794871794863</c:v>
                </c:pt>
                <c:pt idx="17">
                  <c:v>2.8685897435897432</c:v>
                </c:pt>
                <c:pt idx="18">
                  <c:v>5.7371794871794862E-3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A91-4A9A-BA97-A8C50D96FD0F}"/>
            </c:ext>
          </c:extLst>
        </c:ser>
        <c:ser>
          <c:idx val="2"/>
          <c:order val="2"/>
          <c:tx>
            <c:strRef>
              <c:f>'M542'!$E$62</c:f>
              <c:strCache>
                <c:ptCount val="1"/>
                <c:pt idx="0">
                  <c:v>3.Gg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'M542'!$B$43:$B$62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'M542'!$E$43:$E$62</c:f>
              <c:numCache>
                <c:formatCode>0</c:formatCode>
                <c:ptCount val="20"/>
                <c:pt idx="0">
                  <c:v>70.854166666666671</c:v>
                </c:pt>
                <c:pt idx="1">
                  <c:v>66.91782407407409</c:v>
                </c:pt>
                <c:pt idx="2">
                  <c:v>62.981481481481488</c:v>
                </c:pt>
                <c:pt idx="3">
                  <c:v>59.045138888888907</c:v>
                </c:pt>
                <c:pt idx="4">
                  <c:v>55.108796296296312</c:v>
                </c:pt>
                <c:pt idx="5">
                  <c:v>51.172453703703709</c:v>
                </c:pt>
                <c:pt idx="6">
                  <c:v>47.236111111111107</c:v>
                </c:pt>
                <c:pt idx="7">
                  <c:v>43.299768518518519</c:v>
                </c:pt>
                <c:pt idx="8">
                  <c:v>39.363425925925931</c:v>
                </c:pt>
                <c:pt idx="9">
                  <c:v>35.427083333333336</c:v>
                </c:pt>
                <c:pt idx="10">
                  <c:v>31.490740740740744</c:v>
                </c:pt>
                <c:pt idx="11">
                  <c:v>27.554398148148156</c:v>
                </c:pt>
                <c:pt idx="12">
                  <c:v>23.618055555555554</c:v>
                </c:pt>
                <c:pt idx="13">
                  <c:v>19.681712962962965</c:v>
                </c:pt>
                <c:pt idx="14">
                  <c:v>15.745370370370372</c:v>
                </c:pt>
                <c:pt idx="15">
                  <c:v>11.809027777777777</c:v>
                </c:pt>
                <c:pt idx="16">
                  <c:v>7.872685185185186</c:v>
                </c:pt>
                <c:pt idx="17">
                  <c:v>3.936342592592593</c:v>
                </c:pt>
                <c:pt idx="18">
                  <c:v>7.8726851851851857E-3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A91-4A9A-BA97-A8C50D96FD0F}"/>
            </c:ext>
          </c:extLst>
        </c:ser>
        <c:ser>
          <c:idx val="3"/>
          <c:order val="3"/>
          <c:tx>
            <c:strRef>
              <c:f>'M542'!$F$62</c:f>
              <c:strCache>
                <c:ptCount val="1"/>
                <c:pt idx="0">
                  <c:v>4.Gg</c:v>
                </c:pt>
              </c:strCache>
            </c:strRef>
          </c:tx>
          <c:spPr>
            <a:ln w="9525" cap="rnd">
              <a:solidFill>
                <a:schemeClr val="accent5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tint val="77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'M542'!$B$43:$B$62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'M542'!$F$43:$F$62</c:f>
              <c:numCache>
                <c:formatCode>0</c:formatCode>
                <c:ptCount val="20"/>
                <c:pt idx="0">
                  <c:v>86.867647058823536</c:v>
                </c:pt>
                <c:pt idx="1">
                  <c:v>82.041666666666671</c:v>
                </c:pt>
                <c:pt idx="2">
                  <c:v>77.215686274509821</c:v>
                </c:pt>
                <c:pt idx="3">
                  <c:v>72.389705882352942</c:v>
                </c:pt>
                <c:pt idx="4">
                  <c:v>67.563725490196092</c:v>
                </c:pt>
                <c:pt idx="5">
                  <c:v>62.737745098039213</c:v>
                </c:pt>
                <c:pt idx="6">
                  <c:v>57.911764705882355</c:v>
                </c:pt>
                <c:pt idx="7">
                  <c:v>53.08578431372549</c:v>
                </c:pt>
                <c:pt idx="8">
                  <c:v>48.259803921568633</c:v>
                </c:pt>
                <c:pt idx="9">
                  <c:v>43.433823529411768</c:v>
                </c:pt>
                <c:pt idx="10">
                  <c:v>38.60784313725491</c:v>
                </c:pt>
                <c:pt idx="11">
                  <c:v>33.781862745098046</c:v>
                </c:pt>
                <c:pt idx="12">
                  <c:v>28.955882352941178</c:v>
                </c:pt>
                <c:pt idx="13">
                  <c:v>24.129901960784316</c:v>
                </c:pt>
                <c:pt idx="14">
                  <c:v>19.303921568627455</c:v>
                </c:pt>
                <c:pt idx="15">
                  <c:v>14.477941176470589</c:v>
                </c:pt>
                <c:pt idx="16">
                  <c:v>9.6519607843137276</c:v>
                </c:pt>
                <c:pt idx="17">
                  <c:v>4.8259803921568638</c:v>
                </c:pt>
                <c:pt idx="18">
                  <c:v>9.6519607843137244E-3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A91-4A9A-BA97-A8C50D96FD0F}"/>
            </c:ext>
          </c:extLst>
        </c:ser>
        <c:ser>
          <c:idx val="4"/>
          <c:order val="4"/>
          <c:tx>
            <c:strRef>
              <c:f>'M542'!$G$62</c:f>
              <c:strCache>
                <c:ptCount val="1"/>
                <c:pt idx="0">
                  <c:v>5.Gg</c:v>
                </c:pt>
              </c:strCache>
            </c:strRef>
          </c:tx>
          <c:spPr>
            <a:ln w="9525" cap="rnd">
              <a:solidFill>
                <a:schemeClr val="accent5">
                  <a:tint val="54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tint val="54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'M542'!$B$43:$B$62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'M542'!$G$43:$G$62</c:f>
              <c:numCache>
                <c:formatCode>0</c:formatCode>
                <c:ptCount val="20"/>
                <c:pt idx="0">
                  <c:v>100.68750000000003</c:v>
                </c:pt>
                <c:pt idx="1">
                  <c:v>95.093750000000014</c:v>
                </c:pt>
                <c:pt idx="2">
                  <c:v>89.500000000000014</c:v>
                </c:pt>
                <c:pt idx="3">
                  <c:v>83.906250000000014</c:v>
                </c:pt>
                <c:pt idx="4">
                  <c:v>78.312500000000028</c:v>
                </c:pt>
                <c:pt idx="5">
                  <c:v>72.718750000000014</c:v>
                </c:pt>
                <c:pt idx="6">
                  <c:v>67.125</c:v>
                </c:pt>
                <c:pt idx="7">
                  <c:v>61.531250000000014</c:v>
                </c:pt>
                <c:pt idx="8">
                  <c:v>55.937500000000007</c:v>
                </c:pt>
                <c:pt idx="9">
                  <c:v>50.343750000000014</c:v>
                </c:pt>
                <c:pt idx="10">
                  <c:v>44.750000000000007</c:v>
                </c:pt>
                <c:pt idx="11">
                  <c:v>39.156250000000014</c:v>
                </c:pt>
                <c:pt idx="12">
                  <c:v>33.5625</c:v>
                </c:pt>
                <c:pt idx="13">
                  <c:v>27.968750000000004</c:v>
                </c:pt>
                <c:pt idx="14">
                  <c:v>22.375000000000004</c:v>
                </c:pt>
                <c:pt idx="15">
                  <c:v>16.78125</c:v>
                </c:pt>
                <c:pt idx="16">
                  <c:v>11.187500000000002</c:v>
                </c:pt>
                <c:pt idx="17">
                  <c:v>5.5937500000000009</c:v>
                </c:pt>
                <c:pt idx="18">
                  <c:v>1.1187500000000001E-2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A91-4A9A-BA97-A8C50D96FD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583816"/>
        <c:axId val="356584200"/>
      </c:scatterChart>
      <c:valAx>
        <c:axId val="356583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Drehzahl</a:t>
                </a:r>
                <a:r>
                  <a:rPr lang="de-DE" baseline="0"/>
                  <a:t> [n]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6584200"/>
        <c:crosses val="autoZero"/>
        <c:crossBetween val="midCat"/>
        <c:majorUnit val="500"/>
        <c:minorUnit val="250"/>
      </c:valAx>
      <c:valAx>
        <c:axId val="356584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Geschwindigkeit</a:t>
                </a:r>
                <a:r>
                  <a:rPr lang="de-DE" baseline="0"/>
                  <a:t> [V]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1.9438063262060434E-2"/>
              <c:y val="0.384144323731685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6583816"/>
        <c:crosses val="autoZero"/>
        <c:crossBetween val="midCat"/>
        <c:majorUnit val="10"/>
        <c:minorUnit val="5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'MM250-4'!$C$62</c:f>
              <c:strCache>
                <c:ptCount val="1"/>
                <c:pt idx="0">
                  <c:v>1.Gg</c:v>
                </c:pt>
              </c:strCache>
            </c:strRef>
          </c:tx>
          <c:spPr>
            <a:ln w="9525" cap="rnd">
              <a:solidFill>
                <a:schemeClr val="accent5">
                  <a:shade val="53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shade val="53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'MM250-4'!$B$43:$B$62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'MM250-4'!$C$43:$C$62</c:f>
              <c:numCache>
                <c:formatCode>0</c:formatCode>
                <c:ptCount val="20"/>
                <c:pt idx="0">
                  <c:v>56.455569461827281</c:v>
                </c:pt>
                <c:pt idx="1">
                  <c:v>53.319148936170208</c:v>
                </c:pt>
                <c:pt idx="2">
                  <c:v>50.182728410513143</c:v>
                </c:pt>
                <c:pt idx="3">
                  <c:v>47.04630788485607</c:v>
                </c:pt>
                <c:pt idx="4">
                  <c:v>43.909887359198997</c:v>
                </c:pt>
                <c:pt idx="5">
                  <c:v>40.773466833541924</c:v>
                </c:pt>
                <c:pt idx="6">
                  <c:v>37.637046307884866</c:v>
                </c:pt>
                <c:pt idx="7">
                  <c:v>34.500625782227786</c:v>
                </c:pt>
                <c:pt idx="8">
                  <c:v>31.364205256570713</c:v>
                </c:pt>
                <c:pt idx="9">
                  <c:v>28.22778473091364</c:v>
                </c:pt>
                <c:pt idx="10">
                  <c:v>25.091364205256571</c:v>
                </c:pt>
                <c:pt idx="11">
                  <c:v>21.954943679599499</c:v>
                </c:pt>
                <c:pt idx="12">
                  <c:v>18.818523153942433</c:v>
                </c:pt>
                <c:pt idx="13">
                  <c:v>15.682102628285357</c:v>
                </c:pt>
                <c:pt idx="14">
                  <c:v>12.545682102628286</c:v>
                </c:pt>
                <c:pt idx="15">
                  <c:v>9.4092615769712165</c:v>
                </c:pt>
                <c:pt idx="16">
                  <c:v>6.2728410513141428</c:v>
                </c:pt>
                <c:pt idx="17">
                  <c:v>3.1364205256570714</c:v>
                </c:pt>
                <c:pt idx="18">
                  <c:v>6.2728410513141434E-3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59-4643-8703-ED9A06E6B61E}"/>
            </c:ext>
          </c:extLst>
        </c:ser>
        <c:ser>
          <c:idx val="1"/>
          <c:order val="1"/>
          <c:tx>
            <c:strRef>
              <c:f>'MM250-4'!$D$62</c:f>
              <c:strCache>
                <c:ptCount val="1"/>
                <c:pt idx="0">
                  <c:v>2.Gg</c:v>
                </c:pt>
              </c:strCache>
            </c:strRef>
          </c:tx>
          <c:spPr>
            <a:ln w="9525" cap="rnd">
              <a:solidFill>
                <a:schemeClr val="accent5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shade val="76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'MM250-4'!$B$43:$B$62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'MM250-4'!$D$43:$D$62</c:f>
              <c:numCache>
                <c:formatCode>0</c:formatCode>
                <c:ptCount val="20"/>
                <c:pt idx="0">
                  <c:v>90.732165206508114</c:v>
                </c:pt>
                <c:pt idx="1">
                  <c:v>85.691489361702125</c:v>
                </c:pt>
                <c:pt idx="2">
                  <c:v>80.650813516896122</c:v>
                </c:pt>
                <c:pt idx="3">
                  <c:v>75.610137672090104</c:v>
                </c:pt>
                <c:pt idx="4">
                  <c:v>70.569461827284101</c:v>
                </c:pt>
                <c:pt idx="5">
                  <c:v>65.528785982478084</c:v>
                </c:pt>
                <c:pt idx="6">
                  <c:v>60.488110137672095</c:v>
                </c:pt>
                <c:pt idx="7">
                  <c:v>55.447434292866077</c:v>
                </c:pt>
                <c:pt idx="8">
                  <c:v>50.406758448060067</c:v>
                </c:pt>
                <c:pt idx="9">
                  <c:v>45.366082603254057</c:v>
                </c:pt>
                <c:pt idx="10">
                  <c:v>40.325406758448061</c:v>
                </c:pt>
                <c:pt idx="11">
                  <c:v>35.284730913642051</c:v>
                </c:pt>
                <c:pt idx="12">
                  <c:v>30.244055068836047</c:v>
                </c:pt>
                <c:pt idx="13">
                  <c:v>25.203379224030034</c:v>
                </c:pt>
                <c:pt idx="14">
                  <c:v>20.16270337922403</c:v>
                </c:pt>
                <c:pt idx="15">
                  <c:v>15.122027534418024</c:v>
                </c:pt>
                <c:pt idx="16">
                  <c:v>10.081351689612015</c:v>
                </c:pt>
                <c:pt idx="17">
                  <c:v>5.0406758448060076</c:v>
                </c:pt>
                <c:pt idx="18">
                  <c:v>1.0081351689612016E-2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759-4643-8703-ED9A06E6B61E}"/>
            </c:ext>
          </c:extLst>
        </c:ser>
        <c:ser>
          <c:idx val="2"/>
          <c:order val="2"/>
          <c:tx>
            <c:strRef>
              <c:f>'MM250-4'!$E$62</c:f>
              <c:strCache>
                <c:ptCount val="1"/>
                <c:pt idx="0">
                  <c:v>3.Gg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'MM250-4'!$B$43:$B$62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'MM250-4'!$E$43:$E$62</c:f>
              <c:numCache>
                <c:formatCode>0</c:formatCode>
                <c:ptCount val="20"/>
                <c:pt idx="0">
                  <c:v>127.02503128911138</c:v>
                </c:pt>
                <c:pt idx="1">
                  <c:v>119.968085106383</c:v>
                </c:pt>
                <c:pt idx="2">
                  <c:v>112.91113892365459</c:v>
                </c:pt>
                <c:pt idx="3">
                  <c:v>105.85419274092617</c:v>
                </c:pt>
                <c:pt idx="4">
                  <c:v>98.797246558197742</c:v>
                </c:pt>
                <c:pt idx="5">
                  <c:v>91.740300375469332</c:v>
                </c:pt>
                <c:pt idx="6">
                  <c:v>84.683354192740921</c:v>
                </c:pt>
                <c:pt idx="7">
                  <c:v>77.626408010012526</c:v>
                </c:pt>
                <c:pt idx="8">
                  <c:v>70.569461827284101</c:v>
                </c:pt>
                <c:pt idx="9">
                  <c:v>63.512515644555691</c:v>
                </c:pt>
                <c:pt idx="10">
                  <c:v>56.455569461827295</c:v>
                </c:pt>
                <c:pt idx="11">
                  <c:v>49.398623279098871</c:v>
                </c:pt>
                <c:pt idx="12">
                  <c:v>42.341677096370461</c:v>
                </c:pt>
                <c:pt idx="13">
                  <c:v>35.284730913642051</c:v>
                </c:pt>
                <c:pt idx="14">
                  <c:v>28.227784730913648</c:v>
                </c:pt>
                <c:pt idx="15">
                  <c:v>21.17083854818523</c:v>
                </c:pt>
                <c:pt idx="16">
                  <c:v>14.113892365456824</c:v>
                </c:pt>
                <c:pt idx="17">
                  <c:v>7.0569461827284119</c:v>
                </c:pt>
                <c:pt idx="18">
                  <c:v>1.4113892365456822E-2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759-4643-8703-ED9A06E6B61E}"/>
            </c:ext>
          </c:extLst>
        </c:ser>
        <c:ser>
          <c:idx val="3"/>
          <c:order val="3"/>
          <c:tx>
            <c:strRef>
              <c:f>'MM250-4'!$F$62</c:f>
              <c:strCache>
                <c:ptCount val="1"/>
                <c:pt idx="0">
                  <c:v>4.Gg</c:v>
                </c:pt>
              </c:strCache>
            </c:strRef>
          </c:tx>
          <c:spPr>
            <a:ln w="9525" cap="rnd">
              <a:solidFill>
                <a:schemeClr val="accent5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tint val="77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'MM250-4'!$B$43:$B$62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'MM250-4'!$F$43:$F$62</c:f>
              <c:numCache>
                <c:formatCode>0</c:formatCode>
                <c:ptCount val="20"/>
                <c:pt idx="0">
                  <c:v>161.66822164068722</c:v>
                </c:pt>
                <c:pt idx="1">
                  <c:v>152.68665377176015</c:v>
                </c:pt>
                <c:pt idx="2">
                  <c:v>143.70508590283308</c:v>
                </c:pt>
                <c:pt idx="3">
                  <c:v>134.723518033906</c:v>
                </c:pt>
                <c:pt idx="4">
                  <c:v>125.74195016497895</c:v>
                </c:pt>
                <c:pt idx="5">
                  <c:v>116.76038229605187</c:v>
                </c:pt>
                <c:pt idx="6">
                  <c:v>107.77881442712483</c:v>
                </c:pt>
                <c:pt idx="7">
                  <c:v>98.797246558197742</c:v>
                </c:pt>
                <c:pt idx="8">
                  <c:v>89.815678689270669</c:v>
                </c:pt>
                <c:pt idx="9">
                  <c:v>80.834110820343611</c:v>
                </c:pt>
                <c:pt idx="10">
                  <c:v>71.852542951416538</c:v>
                </c:pt>
                <c:pt idx="11">
                  <c:v>62.870975082489473</c:v>
                </c:pt>
                <c:pt idx="12">
                  <c:v>53.889407213562414</c:v>
                </c:pt>
                <c:pt idx="13">
                  <c:v>44.907839344635335</c:v>
                </c:pt>
                <c:pt idx="14">
                  <c:v>35.926271475708269</c:v>
                </c:pt>
                <c:pt idx="15">
                  <c:v>26.944703606781207</c:v>
                </c:pt>
                <c:pt idx="16">
                  <c:v>17.963135737854135</c:v>
                </c:pt>
                <c:pt idx="17">
                  <c:v>8.9815678689270673</c:v>
                </c:pt>
                <c:pt idx="18">
                  <c:v>1.7963135737854134E-2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759-4643-8703-ED9A06E6B61E}"/>
            </c:ext>
          </c:extLst>
        </c:ser>
        <c:ser>
          <c:idx val="4"/>
          <c:order val="4"/>
          <c:tx>
            <c:strRef>
              <c:f>'MM250-4'!$G$62</c:f>
              <c:strCache>
                <c:ptCount val="1"/>
                <c:pt idx="0">
                  <c:v>5.Gg</c:v>
                </c:pt>
              </c:strCache>
            </c:strRef>
          </c:tx>
          <c:spPr>
            <a:ln w="9525" cap="rnd">
              <a:solidFill>
                <a:schemeClr val="accent5">
                  <a:tint val="54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tint val="54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'MM250-4'!$B$43:$B$62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'MM250-4'!$G$43:$G$62</c:f>
              <c:numCache>
                <c:formatCode>0</c:formatCode>
                <c:ptCount val="20"/>
                <c:pt idx="0">
                  <c:v>194.77171464330414</c:v>
                </c:pt>
                <c:pt idx="1">
                  <c:v>183.95106382978724</c:v>
                </c:pt>
                <c:pt idx="2">
                  <c:v>173.13041301627032</c:v>
                </c:pt>
                <c:pt idx="3">
                  <c:v>162.30976220275346</c:v>
                </c:pt>
                <c:pt idx="4">
                  <c:v>151.48911138923657</c:v>
                </c:pt>
                <c:pt idx="5">
                  <c:v>140.66846057571962</c:v>
                </c:pt>
                <c:pt idx="6">
                  <c:v>129.84780976220276</c:v>
                </c:pt>
                <c:pt idx="7">
                  <c:v>119.02715894868589</c:v>
                </c:pt>
                <c:pt idx="8">
                  <c:v>108.20650813516896</c:v>
                </c:pt>
                <c:pt idx="9">
                  <c:v>97.385857321652068</c:v>
                </c:pt>
                <c:pt idx="10">
                  <c:v>86.565206508135162</c:v>
                </c:pt>
                <c:pt idx="11">
                  <c:v>75.744555694618285</c:v>
                </c:pt>
                <c:pt idx="12">
                  <c:v>64.923904881101379</c:v>
                </c:pt>
                <c:pt idx="13">
                  <c:v>54.10325406758448</c:v>
                </c:pt>
                <c:pt idx="14">
                  <c:v>43.282603254067581</c:v>
                </c:pt>
                <c:pt idx="15">
                  <c:v>32.461952440550689</c:v>
                </c:pt>
                <c:pt idx="16">
                  <c:v>21.641301627033791</c:v>
                </c:pt>
                <c:pt idx="17">
                  <c:v>10.820650813516895</c:v>
                </c:pt>
                <c:pt idx="18">
                  <c:v>2.1641301627033795E-2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759-4643-8703-ED9A06E6B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583816"/>
        <c:axId val="356584200"/>
      </c:scatterChart>
      <c:valAx>
        <c:axId val="356583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Drehzahl</a:t>
                </a:r>
                <a:r>
                  <a:rPr lang="de-DE" baseline="0"/>
                  <a:t> [n]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6584200"/>
        <c:crosses val="autoZero"/>
        <c:crossBetween val="midCat"/>
        <c:majorUnit val="500"/>
        <c:minorUnit val="250"/>
      </c:valAx>
      <c:valAx>
        <c:axId val="356584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Geschwindigkeit</a:t>
                </a:r>
                <a:r>
                  <a:rPr lang="de-DE" baseline="0"/>
                  <a:t> [V]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1.9438063262060434E-2"/>
              <c:y val="0.384144323731685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6583816"/>
        <c:crosses val="autoZero"/>
        <c:crossBetween val="midCat"/>
        <c:majorUnit val="10"/>
        <c:minorUnit val="5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'MM250-4'!$Q$62</c:f>
              <c:strCache>
                <c:ptCount val="1"/>
                <c:pt idx="0">
                  <c:v>1.Gg</c:v>
                </c:pt>
              </c:strCache>
            </c:strRef>
          </c:tx>
          <c:spPr>
            <a:ln w="9525" cap="rnd">
              <a:solidFill>
                <a:schemeClr val="accent2">
                  <a:tint val="54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tint val="54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'MM250-4'!$P$43:$P$61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'MM250-4'!$Q$43:$Q$61</c:f>
              <c:numCache>
                <c:formatCode>0</c:formatCode>
                <c:ptCount val="19"/>
                <c:pt idx="0">
                  <c:v>58.964705882352945</c:v>
                </c:pt>
                <c:pt idx="1">
                  <c:v>55.68888888888889</c:v>
                </c:pt>
                <c:pt idx="2">
                  <c:v>52.413071895424842</c:v>
                </c:pt>
                <c:pt idx="3">
                  <c:v>49.13725490196078</c:v>
                </c:pt>
                <c:pt idx="4">
                  <c:v>45.861437908496733</c:v>
                </c:pt>
                <c:pt idx="5">
                  <c:v>42.585620915032678</c:v>
                </c:pt>
                <c:pt idx="6">
                  <c:v>39.30980392156863</c:v>
                </c:pt>
                <c:pt idx="7">
                  <c:v>36.033986928104575</c:v>
                </c:pt>
                <c:pt idx="8">
                  <c:v>32.758169934640527</c:v>
                </c:pt>
                <c:pt idx="9">
                  <c:v>29.482352941176472</c:v>
                </c:pt>
                <c:pt idx="10">
                  <c:v>26.206535947712421</c:v>
                </c:pt>
                <c:pt idx="11">
                  <c:v>22.930718954248366</c:v>
                </c:pt>
                <c:pt idx="12">
                  <c:v>19.654901960784315</c:v>
                </c:pt>
                <c:pt idx="13">
                  <c:v>16.379084967320264</c:v>
                </c:pt>
                <c:pt idx="14">
                  <c:v>13.103267973856211</c:v>
                </c:pt>
                <c:pt idx="15">
                  <c:v>9.8274509803921575</c:v>
                </c:pt>
                <c:pt idx="16">
                  <c:v>6.5516339869281053</c:v>
                </c:pt>
                <c:pt idx="17">
                  <c:v>3.2758169934640526</c:v>
                </c:pt>
                <c:pt idx="18">
                  <c:v>6.5516339869281055E-3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B1-4DDE-AAD1-7410F604D093}"/>
            </c:ext>
          </c:extLst>
        </c:ser>
        <c:ser>
          <c:idx val="1"/>
          <c:order val="1"/>
          <c:tx>
            <c:strRef>
              <c:f>'MM250-4'!$R$62</c:f>
              <c:strCache>
                <c:ptCount val="1"/>
                <c:pt idx="0">
                  <c:v>2.Gg</c:v>
                </c:pt>
              </c:strCache>
            </c:strRef>
          </c:tx>
          <c:spPr>
            <a:ln w="9525" cap="rnd">
              <a:solidFill>
                <a:schemeClr val="accent2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tint val="77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'MM250-4'!$P$43:$P$61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'MM250-4'!$R$43:$R$61</c:f>
              <c:numCache>
                <c:formatCode>0</c:formatCode>
                <c:ptCount val="19"/>
                <c:pt idx="0">
                  <c:v>94.764705882352942</c:v>
                </c:pt>
                <c:pt idx="1">
                  <c:v>89.500000000000014</c:v>
                </c:pt>
                <c:pt idx="2">
                  <c:v>84.235294117647072</c:v>
                </c:pt>
                <c:pt idx="3">
                  <c:v>78.970588235294116</c:v>
                </c:pt>
                <c:pt idx="4">
                  <c:v>73.705882352941188</c:v>
                </c:pt>
                <c:pt idx="5">
                  <c:v>68.441176470588232</c:v>
                </c:pt>
                <c:pt idx="6">
                  <c:v>63.176470588235311</c:v>
                </c:pt>
                <c:pt idx="7">
                  <c:v>57.911764705882355</c:v>
                </c:pt>
                <c:pt idx="8">
                  <c:v>52.64705882352942</c:v>
                </c:pt>
                <c:pt idx="9">
                  <c:v>47.382352941176471</c:v>
                </c:pt>
                <c:pt idx="10">
                  <c:v>42.117647058823536</c:v>
                </c:pt>
                <c:pt idx="11">
                  <c:v>36.852941176470594</c:v>
                </c:pt>
                <c:pt idx="12">
                  <c:v>31.588235294117656</c:v>
                </c:pt>
                <c:pt idx="13">
                  <c:v>26.32352941176471</c:v>
                </c:pt>
                <c:pt idx="14">
                  <c:v>21.058823529411768</c:v>
                </c:pt>
                <c:pt idx="15">
                  <c:v>15.794117647058828</c:v>
                </c:pt>
                <c:pt idx="16">
                  <c:v>10.529411764705884</c:v>
                </c:pt>
                <c:pt idx="17">
                  <c:v>5.264705882352942</c:v>
                </c:pt>
                <c:pt idx="18">
                  <c:v>1.0529411764705883E-2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FB1-4DDE-AAD1-7410F604D093}"/>
            </c:ext>
          </c:extLst>
        </c:ser>
        <c:ser>
          <c:idx val="2"/>
          <c:order val="2"/>
          <c:tx>
            <c:strRef>
              <c:f>'MM250-4'!$S$62</c:f>
              <c:strCache>
                <c:ptCount val="1"/>
                <c:pt idx="0">
                  <c:v>3.Gg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'MM250-4'!$P$43:$P$61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'MM250-4'!$S$43:$S$61</c:f>
              <c:numCache>
                <c:formatCode>0</c:formatCode>
                <c:ptCount val="19"/>
                <c:pt idx="0">
                  <c:v>132.6705882352941</c:v>
                </c:pt>
                <c:pt idx="1">
                  <c:v>125.30000000000003</c:v>
                </c:pt>
                <c:pt idx="2">
                  <c:v>117.92941176470589</c:v>
                </c:pt>
                <c:pt idx="3">
                  <c:v>110.55882352941175</c:v>
                </c:pt>
                <c:pt idx="4">
                  <c:v>103.18823529411766</c:v>
                </c:pt>
                <c:pt idx="5">
                  <c:v>95.817647058823539</c:v>
                </c:pt>
                <c:pt idx="6">
                  <c:v>88.447058823529417</c:v>
                </c:pt>
                <c:pt idx="7">
                  <c:v>81.076470588235296</c:v>
                </c:pt>
                <c:pt idx="8">
                  <c:v>73.705882352941188</c:v>
                </c:pt>
                <c:pt idx="9">
                  <c:v>66.335294117647052</c:v>
                </c:pt>
                <c:pt idx="10">
                  <c:v>58.964705882352945</c:v>
                </c:pt>
                <c:pt idx="11">
                  <c:v>51.59411764705883</c:v>
                </c:pt>
                <c:pt idx="12">
                  <c:v>44.223529411764709</c:v>
                </c:pt>
                <c:pt idx="13">
                  <c:v>36.852941176470594</c:v>
                </c:pt>
                <c:pt idx="14">
                  <c:v>29.482352941176472</c:v>
                </c:pt>
                <c:pt idx="15">
                  <c:v>22.111764705882354</c:v>
                </c:pt>
                <c:pt idx="16">
                  <c:v>14.741176470588236</c:v>
                </c:pt>
                <c:pt idx="17">
                  <c:v>7.3705882352941181</c:v>
                </c:pt>
                <c:pt idx="18">
                  <c:v>1.4741176470588238E-2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FB1-4DDE-AAD1-7410F604D093}"/>
            </c:ext>
          </c:extLst>
        </c:ser>
        <c:ser>
          <c:idx val="3"/>
          <c:order val="3"/>
          <c:tx>
            <c:strRef>
              <c:f>'MM250-4'!$T$62</c:f>
              <c:strCache>
                <c:ptCount val="1"/>
                <c:pt idx="0">
                  <c:v>4.Gg</c:v>
                </c:pt>
              </c:strCache>
            </c:strRef>
          </c:tx>
          <c:spPr>
            <a:ln w="9525" cap="rnd">
              <a:solidFill>
                <a:schemeClr val="accent2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shade val="76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'MM250-4'!$P$43:$P$61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'MM250-4'!$T$43:$T$61</c:f>
              <c:numCache>
                <c:formatCode>0</c:formatCode>
                <c:ptCount val="19"/>
                <c:pt idx="0">
                  <c:v>168.8534759358289</c:v>
                </c:pt>
                <c:pt idx="1">
                  <c:v>159.47272727272727</c:v>
                </c:pt>
                <c:pt idx="2">
                  <c:v>150.09197860962567</c:v>
                </c:pt>
                <c:pt idx="3">
                  <c:v>140.71122994652404</c:v>
                </c:pt>
                <c:pt idx="4">
                  <c:v>131.33048128342247</c:v>
                </c:pt>
                <c:pt idx="5">
                  <c:v>121.94973262032082</c:v>
                </c:pt>
                <c:pt idx="6">
                  <c:v>112.56898395721926</c:v>
                </c:pt>
                <c:pt idx="7">
                  <c:v>103.18823529411766</c:v>
                </c:pt>
                <c:pt idx="8">
                  <c:v>93.807486631016047</c:v>
                </c:pt>
                <c:pt idx="9">
                  <c:v>84.426737967914448</c:v>
                </c:pt>
                <c:pt idx="10">
                  <c:v>75.045989304812835</c:v>
                </c:pt>
                <c:pt idx="11">
                  <c:v>65.665240641711236</c:v>
                </c:pt>
                <c:pt idx="12">
                  <c:v>56.28449197860963</c:v>
                </c:pt>
                <c:pt idx="13">
                  <c:v>46.903743315508024</c:v>
                </c:pt>
                <c:pt idx="14">
                  <c:v>37.522994652406418</c:v>
                </c:pt>
                <c:pt idx="15">
                  <c:v>28.142245989304815</c:v>
                </c:pt>
                <c:pt idx="16">
                  <c:v>18.761497326203209</c:v>
                </c:pt>
                <c:pt idx="17">
                  <c:v>9.3807486631016044</c:v>
                </c:pt>
                <c:pt idx="18">
                  <c:v>1.8761497326203205E-2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FB1-4DDE-AAD1-7410F604D093}"/>
            </c:ext>
          </c:extLst>
        </c:ser>
        <c:ser>
          <c:idx val="4"/>
          <c:order val="4"/>
          <c:tx>
            <c:strRef>
              <c:f>'MM250-4'!$U$62</c:f>
              <c:strCache>
                <c:ptCount val="1"/>
                <c:pt idx="0">
                  <c:v>5.Gg</c:v>
                </c:pt>
              </c:strCache>
            </c:strRef>
          </c:tx>
          <c:spPr>
            <a:ln w="9525" cap="rnd">
              <a:solidFill>
                <a:schemeClr val="accent2">
                  <a:shade val="53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shade val="53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'MM250-4'!$P$43:$P$61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'MM250-4'!$U$43:$U$61</c:f>
              <c:numCache>
                <c:formatCode>0</c:formatCode>
                <c:ptCount val="19"/>
                <c:pt idx="0">
                  <c:v>203.42823529411766</c:v>
                </c:pt>
                <c:pt idx="1">
                  <c:v>192.12666666666667</c:v>
                </c:pt>
                <c:pt idx="2">
                  <c:v>180.8250980392157</c:v>
                </c:pt>
                <c:pt idx="3">
                  <c:v>169.52352941176474</c:v>
                </c:pt>
                <c:pt idx="4">
                  <c:v>158.22196078431372</c:v>
                </c:pt>
                <c:pt idx="5">
                  <c:v>146.92039215686273</c:v>
                </c:pt>
                <c:pt idx="6">
                  <c:v>135.6188235294118</c:v>
                </c:pt>
                <c:pt idx="7">
                  <c:v>124.31725490196078</c:v>
                </c:pt>
                <c:pt idx="8">
                  <c:v>113.0156862745098</c:v>
                </c:pt>
                <c:pt idx="9">
                  <c:v>101.71411764705883</c:v>
                </c:pt>
                <c:pt idx="10">
                  <c:v>90.412549019607852</c:v>
                </c:pt>
                <c:pt idx="11">
                  <c:v>79.110980392156861</c:v>
                </c:pt>
                <c:pt idx="12">
                  <c:v>67.809411764705899</c:v>
                </c:pt>
                <c:pt idx="13">
                  <c:v>56.507843137254902</c:v>
                </c:pt>
                <c:pt idx="14">
                  <c:v>45.206274509803926</c:v>
                </c:pt>
                <c:pt idx="15">
                  <c:v>33.90470588235295</c:v>
                </c:pt>
                <c:pt idx="16">
                  <c:v>22.603137254901963</c:v>
                </c:pt>
                <c:pt idx="17">
                  <c:v>11.301568627450981</c:v>
                </c:pt>
                <c:pt idx="18">
                  <c:v>2.2603137254901959E-2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FB1-4DDE-AAD1-7410F604D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781264"/>
        <c:axId val="363782440"/>
      </c:scatterChart>
      <c:valAx>
        <c:axId val="363781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Drehzahl</a:t>
                </a:r>
                <a:r>
                  <a:rPr lang="de-DE" baseline="0"/>
                  <a:t> [n]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3782440"/>
        <c:crosses val="autoZero"/>
        <c:crossBetween val="midCat"/>
        <c:majorUnit val="500"/>
        <c:minorUnit val="250"/>
      </c:valAx>
      <c:valAx>
        <c:axId val="363782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Geschwindigkeit</a:t>
                </a:r>
                <a:r>
                  <a:rPr lang="de-DE" baseline="0"/>
                  <a:t> [V]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1.9438063262060434E-2"/>
              <c:y val="0.384144323731685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3781264"/>
        <c:crosses val="autoZero"/>
        <c:crossBetween val="midCat"/>
        <c:majorUnit val="10"/>
        <c:minorUnit val="5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Vergleich Diagramm "A"</a:t>
            </a:r>
            <a:r>
              <a:rPr lang="de-DE" baseline="0"/>
              <a:t> zu "B"</a:t>
            </a:r>
          </a:p>
          <a:p>
            <a:pPr>
              <a:defRPr/>
            </a:pP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'MM250-4'!$AE$62</c:f>
              <c:strCache>
                <c:ptCount val="1"/>
                <c:pt idx="0">
                  <c:v>1-A</c:v>
                </c:pt>
              </c:strCache>
            </c:strRef>
          </c:tx>
          <c:spPr>
            <a:ln w="19050" cap="rnd">
              <a:solidFill>
                <a:schemeClr val="accent5">
                  <a:shade val="42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'MM250-4'!$AE$43:$AE$61</c:f>
              <c:numCache>
                <c:formatCode>0</c:formatCode>
                <c:ptCount val="19"/>
                <c:pt idx="0">
                  <c:v>56.455569461827281</c:v>
                </c:pt>
                <c:pt idx="1">
                  <c:v>53.319148936170208</c:v>
                </c:pt>
                <c:pt idx="2">
                  <c:v>50.182728410513143</c:v>
                </c:pt>
                <c:pt idx="3">
                  <c:v>47.04630788485607</c:v>
                </c:pt>
                <c:pt idx="4">
                  <c:v>43.909887359198997</c:v>
                </c:pt>
                <c:pt idx="5">
                  <c:v>40.773466833541924</c:v>
                </c:pt>
                <c:pt idx="6">
                  <c:v>37.637046307884866</c:v>
                </c:pt>
                <c:pt idx="7">
                  <c:v>34.500625782227786</c:v>
                </c:pt>
                <c:pt idx="8">
                  <c:v>31.364205256570713</c:v>
                </c:pt>
                <c:pt idx="9">
                  <c:v>28.22778473091364</c:v>
                </c:pt>
                <c:pt idx="10">
                  <c:v>25.091364205256571</c:v>
                </c:pt>
                <c:pt idx="11">
                  <c:v>21.954943679599499</c:v>
                </c:pt>
                <c:pt idx="12">
                  <c:v>18.818523153942433</c:v>
                </c:pt>
                <c:pt idx="13">
                  <c:v>15.682102628285357</c:v>
                </c:pt>
                <c:pt idx="14">
                  <c:v>12.545682102628286</c:v>
                </c:pt>
                <c:pt idx="15">
                  <c:v>9.4092615769712165</c:v>
                </c:pt>
                <c:pt idx="16">
                  <c:v>6.2728410513141428</c:v>
                </c:pt>
                <c:pt idx="17">
                  <c:v>3.1364205256570714</c:v>
                </c:pt>
                <c:pt idx="18">
                  <c:v>6.2728410513141434E-3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23-45C8-9509-E495602BDF67}"/>
            </c:ext>
          </c:extLst>
        </c:ser>
        <c:ser>
          <c:idx val="1"/>
          <c:order val="1"/>
          <c:tx>
            <c:strRef>
              <c:f>'MM250-4'!$AF$62</c:f>
              <c:strCache>
                <c:ptCount val="1"/>
                <c:pt idx="0">
                  <c:v>1-B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'MM250-4'!$AF$43:$AF$61</c:f>
              <c:numCache>
                <c:formatCode>0</c:formatCode>
                <c:ptCount val="19"/>
                <c:pt idx="0">
                  <c:v>58.964705882352945</c:v>
                </c:pt>
                <c:pt idx="1">
                  <c:v>55.68888888888889</c:v>
                </c:pt>
                <c:pt idx="2">
                  <c:v>52.413071895424842</c:v>
                </c:pt>
                <c:pt idx="3">
                  <c:v>49.13725490196078</c:v>
                </c:pt>
                <c:pt idx="4">
                  <c:v>45.861437908496733</c:v>
                </c:pt>
                <c:pt idx="5">
                  <c:v>42.585620915032678</c:v>
                </c:pt>
                <c:pt idx="6">
                  <c:v>39.30980392156863</c:v>
                </c:pt>
                <c:pt idx="7">
                  <c:v>36.033986928104575</c:v>
                </c:pt>
                <c:pt idx="8">
                  <c:v>32.758169934640527</c:v>
                </c:pt>
                <c:pt idx="9">
                  <c:v>29.482352941176472</c:v>
                </c:pt>
                <c:pt idx="10">
                  <c:v>26.206535947712421</c:v>
                </c:pt>
                <c:pt idx="11">
                  <c:v>22.930718954248366</c:v>
                </c:pt>
                <c:pt idx="12">
                  <c:v>19.654901960784315</c:v>
                </c:pt>
                <c:pt idx="13">
                  <c:v>16.379084967320264</c:v>
                </c:pt>
                <c:pt idx="14">
                  <c:v>13.103267973856211</c:v>
                </c:pt>
                <c:pt idx="15">
                  <c:v>9.8274509803921575</c:v>
                </c:pt>
                <c:pt idx="16">
                  <c:v>6.5516339869281053</c:v>
                </c:pt>
                <c:pt idx="17">
                  <c:v>3.2758169934640526</c:v>
                </c:pt>
                <c:pt idx="18">
                  <c:v>6.5516339869281055E-3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223-45C8-9509-E495602BDF67}"/>
            </c:ext>
          </c:extLst>
        </c:ser>
        <c:ser>
          <c:idx val="2"/>
          <c:order val="2"/>
          <c:tx>
            <c:strRef>
              <c:f>'MM250-4'!$AG$62</c:f>
              <c:strCache>
                <c:ptCount val="1"/>
                <c:pt idx="0">
                  <c:v>2-A</c:v>
                </c:pt>
              </c:strCache>
            </c:strRef>
          </c:tx>
          <c:spPr>
            <a:ln w="19050" cap="rnd">
              <a:solidFill>
                <a:schemeClr val="accent5">
                  <a:shade val="68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'MM250-4'!$AG$43:$AG$61</c:f>
              <c:numCache>
                <c:formatCode>0</c:formatCode>
                <c:ptCount val="19"/>
                <c:pt idx="0">
                  <c:v>90.732165206508114</c:v>
                </c:pt>
                <c:pt idx="1">
                  <c:v>85.691489361702125</c:v>
                </c:pt>
                <c:pt idx="2">
                  <c:v>80.650813516896122</c:v>
                </c:pt>
                <c:pt idx="3">
                  <c:v>75.610137672090104</c:v>
                </c:pt>
                <c:pt idx="4">
                  <c:v>70.569461827284101</c:v>
                </c:pt>
                <c:pt idx="5">
                  <c:v>65.528785982478084</c:v>
                </c:pt>
                <c:pt idx="6">
                  <c:v>60.488110137672095</c:v>
                </c:pt>
                <c:pt idx="7">
                  <c:v>55.447434292866077</c:v>
                </c:pt>
                <c:pt idx="8">
                  <c:v>50.406758448060067</c:v>
                </c:pt>
                <c:pt idx="9">
                  <c:v>45.366082603254057</c:v>
                </c:pt>
                <c:pt idx="10">
                  <c:v>40.325406758448061</c:v>
                </c:pt>
                <c:pt idx="11">
                  <c:v>35.284730913642051</c:v>
                </c:pt>
                <c:pt idx="12">
                  <c:v>30.244055068836047</c:v>
                </c:pt>
                <c:pt idx="13">
                  <c:v>25.203379224030034</c:v>
                </c:pt>
                <c:pt idx="14">
                  <c:v>20.16270337922403</c:v>
                </c:pt>
                <c:pt idx="15">
                  <c:v>15.122027534418024</c:v>
                </c:pt>
                <c:pt idx="16">
                  <c:v>10.081351689612015</c:v>
                </c:pt>
                <c:pt idx="17">
                  <c:v>5.0406758448060076</c:v>
                </c:pt>
                <c:pt idx="18">
                  <c:v>1.0081351689612016E-2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223-45C8-9509-E495602BDF67}"/>
            </c:ext>
          </c:extLst>
        </c:ser>
        <c:ser>
          <c:idx val="3"/>
          <c:order val="3"/>
          <c:tx>
            <c:strRef>
              <c:f>'MM250-4'!$AH$62</c:f>
              <c:strCache>
                <c:ptCount val="1"/>
                <c:pt idx="0">
                  <c:v>2-B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'MM250-4'!$AH$43:$AH$61</c:f>
              <c:numCache>
                <c:formatCode>0</c:formatCode>
                <c:ptCount val="19"/>
                <c:pt idx="0">
                  <c:v>94.764705882352942</c:v>
                </c:pt>
                <c:pt idx="1">
                  <c:v>89.500000000000014</c:v>
                </c:pt>
                <c:pt idx="2">
                  <c:v>84.235294117647072</c:v>
                </c:pt>
                <c:pt idx="3">
                  <c:v>78.970588235294116</c:v>
                </c:pt>
                <c:pt idx="4">
                  <c:v>73.705882352941188</c:v>
                </c:pt>
                <c:pt idx="5">
                  <c:v>68.441176470588232</c:v>
                </c:pt>
                <c:pt idx="6">
                  <c:v>63.176470588235311</c:v>
                </c:pt>
                <c:pt idx="7">
                  <c:v>57.911764705882355</c:v>
                </c:pt>
                <c:pt idx="8">
                  <c:v>52.64705882352942</c:v>
                </c:pt>
                <c:pt idx="9">
                  <c:v>47.382352941176471</c:v>
                </c:pt>
                <c:pt idx="10">
                  <c:v>42.117647058823536</c:v>
                </c:pt>
                <c:pt idx="11">
                  <c:v>36.852941176470594</c:v>
                </c:pt>
                <c:pt idx="12">
                  <c:v>31.588235294117656</c:v>
                </c:pt>
                <c:pt idx="13">
                  <c:v>26.32352941176471</c:v>
                </c:pt>
                <c:pt idx="14">
                  <c:v>21.058823529411768</c:v>
                </c:pt>
                <c:pt idx="15">
                  <c:v>15.794117647058828</c:v>
                </c:pt>
                <c:pt idx="16">
                  <c:v>10.529411764705884</c:v>
                </c:pt>
                <c:pt idx="17">
                  <c:v>5.264705882352942</c:v>
                </c:pt>
                <c:pt idx="18">
                  <c:v>1.0529411764705883E-2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223-45C8-9509-E495602BDF67}"/>
            </c:ext>
          </c:extLst>
        </c:ser>
        <c:ser>
          <c:idx val="4"/>
          <c:order val="4"/>
          <c:tx>
            <c:strRef>
              <c:f>'MM250-4'!$AI$62</c:f>
              <c:strCache>
                <c:ptCount val="1"/>
                <c:pt idx="0">
                  <c:v>3-A</c:v>
                </c:pt>
              </c:strCache>
            </c:strRef>
          </c:tx>
          <c:spPr>
            <a:ln w="19050" cap="rnd">
              <a:solidFill>
                <a:schemeClr val="accent5">
                  <a:shade val="93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'MM250-4'!$AI$43:$AI$61</c:f>
              <c:numCache>
                <c:formatCode>0</c:formatCode>
                <c:ptCount val="19"/>
                <c:pt idx="0">
                  <c:v>127.02503128911138</c:v>
                </c:pt>
                <c:pt idx="1">
                  <c:v>119.968085106383</c:v>
                </c:pt>
                <c:pt idx="2">
                  <c:v>112.91113892365459</c:v>
                </c:pt>
                <c:pt idx="3">
                  <c:v>105.85419274092617</c:v>
                </c:pt>
                <c:pt idx="4">
                  <c:v>98.797246558197742</c:v>
                </c:pt>
                <c:pt idx="5">
                  <c:v>91.740300375469332</c:v>
                </c:pt>
                <c:pt idx="6">
                  <c:v>84.683354192740921</c:v>
                </c:pt>
                <c:pt idx="7">
                  <c:v>77.626408010012526</c:v>
                </c:pt>
                <c:pt idx="8">
                  <c:v>70.569461827284101</c:v>
                </c:pt>
                <c:pt idx="9">
                  <c:v>63.512515644555691</c:v>
                </c:pt>
                <c:pt idx="10">
                  <c:v>56.455569461827295</c:v>
                </c:pt>
                <c:pt idx="11">
                  <c:v>49.398623279098871</c:v>
                </c:pt>
                <c:pt idx="12">
                  <c:v>42.341677096370461</c:v>
                </c:pt>
                <c:pt idx="13">
                  <c:v>35.284730913642051</c:v>
                </c:pt>
                <c:pt idx="14">
                  <c:v>28.227784730913648</c:v>
                </c:pt>
                <c:pt idx="15">
                  <c:v>21.17083854818523</c:v>
                </c:pt>
                <c:pt idx="16">
                  <c:v>14.113892365456824</c:v>
                </c:pt>
                <c:pt idx="17">
                  <c:v>7.0569461827284119</c:v>
                </c:pt>
                <c:pt idx="18">
                  <c:v>1.4113892365456822E-2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223-45C8-9509-E495602BDF67}"/>
            </c:ext>
          </c:extLst>
        </c:ser>
        <c:ser>
          <c:idx val="5"/>
          <c:order val="5"/>
          <c:tx>
            <c:strRef>
              <c:f>'MM250-4'!$AJ$62</c:f>
              <c:strCache>
                <c:ptCount val="1"/>
                <c:pt idx="0">
                  <c:v>3-B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'MM250-4'!$AJ$43:$AJ$61</c:f>
              <c:numCache>
                <c:formatCode>0</c:formatCode>
                <c:ptCount val="19"/>
                <c:pt idx="0">
                  <c:v>132.6705882352941</c:v>
                </c:pt>
                <c:pt idx="1">
                  <c:v>125.30000000000003</c:v>
                </c:pt>
                <c:pt idx="2">
                  <c:v>117.92941176470589</c:v>
                </c:pt>
                <c:pt idx="3">
                  <c:v>110.55882352941175</c:v>
                </c:pt>
                <c:pt idx="4">
                  <c:v>103.18823529411766</c:v>
                </c:pt>
                <c:pt idx="5">
                  <c:v>95.817647058823539</c:v>
                </c:pt>
                <c:pt idx="6">
                  <c:v>88.447058823529417</c:v>
                </c:pt>
                <c:pt idx="7">
                  <c:v>81.076470588235296</c:v>
                </c:pt>
                <c:pt idx="8">
                  <c:v>73.705882352941188</c:v>
                </c:pt>
                <c:pt idx="9">
                  <c:v>66.335294117647052</c:v>
                </c:pt>
                <c:pt idx="10">
                  <c:v>58.964705882352945</c:v>
                </c:pt>
                <c:pt idx="11">
                  <c:v>51.59411764705883</c:v>
                </c:pt>
                <c:pt idx="12">
                  <c:v>44.223529411764709</c:v>
                </c:pt>
                <c:pt idx="13">
                  <c:v>36.852941176470594</c:v>
                </c:pt>
                <c:pt idx="14">
                  <c:v>29.482352941176472</c:v>
                </c:pt>
                <c:pt idx="15">
                  <c:v>22.111764705882354</c:v>
                </c:pt>
                <c:pt idx="16">
                  <c:v>14.741176470588236</c:v>
                </c:pt>
                <c:pt idx="17">
                  <c:v>7.3705882352941181</c:v>
                </c:pt>
                <c:pt idx="18">
                  <c:v>1.4741176470588238E-2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223-45C8-9509-E495602BDF67}"/>
            </c:ext>
          </c:extLst>
        </c:ser>
        <c:ser>
          <c:idx val="6"/>
          <c:order val="6"/>
          <c:tx>
            <c:strRef>
              <c:f>'MM250-4'!$AK$62</c:f>
              <c:strCache>
                <c:ptCount val="1"/>
                <c:pt idx="0">
                  <c:v>4-A</c:v>
                </c:pt>
              </c:strCache>
            </c:strRef>
          </c:tx>
          <c:spPr>
            <a:ln w="19050" cap="rnd">
              <a:solidFill>
                <a:schemeClr val="accent5">
                  <a:tint val="81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'MM250-4'!$AK$43:$AK$61</c:f>
              <c:numCache>
                <c:formatCode>0</c:formatCode>
                <c:ptCount val="19"/>
                <c:pt idx="0">
                  <c:v>161.66822164068722</c:v>
                </c:pt>
                <c:pt idx="1">
                  <c:v>152.68665377176015</c:v>
                </c:pt>
                <c:pt idx="2">
                  <c:v>143.70508590283308</c:v>
                </c:pt>
                <c:pt idx="3">
                  <c:v>134.723518033906</c:v>
                </c:pt>
                <c:pt idx="4">
                  <c:v>125.74195016497895</c:v>
                </c:pt>
                <c:pt idx="5">
                  <c:v>116.76038229605187</c:v>
                </c:pt>
                <c:pt idx="6">
                  <c:v>107.77881442712483</c:v>
                </c:pt>
                <c:pt idx="7">
                  <c:v>98.797246558197742</c:v>
                </c:pt>
                <c:pt idx="8">
                  <c:v>89.815678689270669</c:v>
                </c:pt>
                <c:pt idx="9">
                  <c:v>80.834110820343611</c:v>
                </c:pt>
                <c:pt idx="10">
                  <c:v>71.852542951416538</c:v>
                </c:pt>
                <c:pt idx="11">
                  <c:v>62.870975082489473</c:v>
                </c:pt>
                <c:pt idx="12">
                  <c:v>53.889407213562414</c:v>
                </c:pt>
                <c:pt idx="13">
                  <c:v>44.907839344635335</c:v>
                </c:pt>
                <c:pt idx="14">
                  <c:v>35.926271475708269</c:v>
                </c:pt>
                <c:pt idx="15">
                  <c:v>26.944703606781207</c:v>
                </c:pt>
                <c:pt idx="16">
                  <c:v>17.963135737854135</c:v>
                </c:pt>
                <c:pt idx="17">
                  <c:v>8.9815678689270673</c:v>
                </c:pt>
                <c:pt idx="18">
                  <c:v>1.7963135737854134E-2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223-45C8-9509-E495602BDF67}"/>
            </c:ext>
          </c:extLst>
        </c:ser>
        <c:ser>
          <c:idx val="7"/>
          <c:order val="7"/>
          <c:tx>
            <c:strRef>
              <c:f>'MM250-4'!$AL$62</c:f>
              <c:strCache>
                <c:ptCount val="1"/>
                <c:pt idx="0">
                  <c:v>4-B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'MM250-4'!$AL$43:$AL$61</c:f>
              <c:numCache>
                <c:formatCode>0</c:formatCode>
                <c:ptCount val="19"/>
                <c:pt idx="0">
                  <c:v>168.8534759358289</c:v>
                </c:pt>
                <c:pt idx="1">
                  <c:v>159.47272727272727</c:v>
                </c:pt>
                <c:pt idx="2">
                  <c:v>150.09197860962567</c:v>
                </c:pt>
                <c:pt idx="3">
                  <c:v>140.71122994652404</c:v>
                </c:pt>
                <c:pt idx="4">
                  <c:v>131.33048128342247</c:v>
                </c:pt>
                <c:pt idx="5">
                  <c:v>121.94973262032082</c:v>
                </c:pt>
                <c:pt idx="6">
                  <c:v>112.56898395721926</c:v>
                </c:pt>
                <c:pt idx="7">
                  <c:v>103.18823529411766</c:v>
                </c:pt>
                <c:pt idx="8">
                  <c:v>93.807486631016047</c:v>
                </c:pt>
                <c:pt idx="9">
                  <c:v>84.426737967914448</c:v>
                </c:pt>
                <c:pt idx="10">
                  <c:v>75.045989304812835</c:v>
                </c:pt>
                <c:pt idx="11">
                  <c:v>65.665240641711236</c:v>
                </c:pt>
                <c:pt idx="12">
                  <c:v>56.28449197860963</c:v>
                </c:pt>
                <c:pt idx="13">
                  <c:v>46.903743315508024</c:v>
                </c:pt>
                <c:pt idx="14">
                  <c:v>37.522994652406418</c:v>
                </c:pt>
                <c:pt idx="15">
                  <c:v>28.142245989304815</c:v>
                </c:pt>
                <c:pt idx="16">
                  <c:v>18.761497326203209</c:v>
                </c:pt>
                <c:pt idx="17">
                  <c:v>9.3807486631016044</c:v>
                </c:pt>
                <c:pt idx="18">
                  <c:v>1.8761497326203205E-2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223-45C8-9509-E495602BDF67}"/>
            </c:ext>
          </c:extLst>
        </c:ser>
        <c:ser>
          <c:idx val="8"/>
          <c:order val="8"/>
          <c:tx>
            <c:strRef>
              <c:f>'MM250-4'!$AM$62</c:f>
              <c:strCache>
                <c:ptCount val="1"/>
                <c:pt idx="0">
                  <c:v>5-A</c:v>
                </c:pt>
              </c:strCache>
            </c:strRef>
          </c:tx>
          <c:spPr>
            <a:ln w="19050" cap="rnd">
              <a:solidFill>
                <a:schemeClr val="accent5">
                  <a:tint val="5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'MM250-4'!$AM$43:$AM$61</c:f>
              <c:numCache>
                <c:formatCode>0</c:formatCode>
                <c:ptCount val="19"/>
                <c:pt idx="0">
                  <c:v>194.77171464330414</c:v>
                </c:pt>
                <c:pt idx="1">
                  <c:v>183.95106382978724</c:v>
                </c:pt>
                <c:pt idx="2">
                  <c:v>173.13041301627032</c:v>
                </c:pt>
                <c:pt idx="3">
                  <c:v>162.30976220275346</c:v>
                </c:pt>
                <c:pt idx="4">
                  <c:v>151.48911138923657</c:v>
                </c:pt>
                <c:pt idx="5">
                  <c:v>140.66846057571962</c:v>
                </c:pt>
                <c:pt idx="6">
                  <c:v>129.84780976220276</c:v>
                </c:pt>
                <c:pt idx="7">
                  <c:v>119.02715894868589</c:v>
                </c:pt>
                <c:pt idx="8">
                  <c:v>108.20650813516896</c:v>
                </c:pt>
                <c:pt idx="9">
                  <c:v>97.385857321652068</c:v>
                </c:pt>
                <c:pt idx="10">
                  <c:v>86.565206508135162</c:v>
                </c:pt>
                <c:pt idx="11">
                  <c:v>75.744555694618285</c:v>
                </c:pt>
                <c:pt idx="12">
                  <c:v>64.923904881101379</c:v>
                </c:pt>
                <c:pt idx="13">
                  <c:v>54.10325406758448</c:v>
                </c:pt>
                <c:pt idx="14">
                  <c:v>43.282603254067581</c:v>
                </c:pt>
                <c:pt idx="15">
                  <c:v>32.461952440550689</c:v>
                </c:pt>
                <c:pt idx="16">
                  <c:v>21.641301627033791</c:v>
                </c:pt>
                <c:pt idx="17">
                  <c:v>10.820650813516895</c:v>
                </c:pt>
                <c:pt idx="18">
                  <c:v>2.1641301627033795E-2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223-45C8-9509-E495602BDF67}"/>
            </c:ext>
          </c:extLst>
        </c:ser>
        <c:ser>
          <c:idx val="9"/>
          <c:order val="9"/>
          <c:tx>
            <c:strRef>
              <c:f>'MM250-4'!$AN$62</c:f>
              <c:strCache>
                <c:ptCount val="1"/>
                <c:pt idx="0">
                  <c:v>5-B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'MM250-4'!$AN$43:$AN$61</c:f>
              <c:numCache>
                <c:formatCode>0</c:formatCode>
                <c:ptCount val="19"/>
                <c:pt idx="0">
                  <c:v>203.42823529411766</c:v>
                </c:pt>
                <c:pt idx="1">
                  <c:v>192.12666666666667</c:v>
                </c:pt>
                <c:pt idx="2">
                  <c:v>180.8250980392157</c:v>
                </c:pt>
                <c:pt idx="3">
                  <c:v>169.52352941176474</c:v>
                </c:pt>
                <c:pt idx="4">
                  <c:v>158.22196078431372</c:v>
                </c:pt>
                <c:pt idx="5">
                  <c:v>146.92039215686273</c:v>
                </c:pt>
                <c:pt idx="6">
                  <c:v>135.6188235294118</c:v>
                </c:pt>
                <c:pt idx="7">
                  <c:v>124.31725490196078</c:v>
                </c:pt>
                <c:pt idx="8">
                  <c:v>113.0156862745098</c:v>
                </c:pt>
                <c:pt idx="9">
                  <c:v>101.71411764705883</c:v>
                </c:pt>
                <c:pt idx="10">
                  <c:v>90.412549019607852</c:v>
                </c:pt>
                <c:pt idx="11">
                  <c:v>79.110980392156861</c:v>
                </c:pt>
                <c:pt idx="12">
                  <c:v>67.809411764705899</c:v>
                </c:pt>
                <c:pt idx="13">
                  <c:v>56.507843137254902</c:v>
                </c:pt>
                <c:pt idx="14">
                  <c:v>45.206274509803926</c:v>
                </c:pt>
                <c:pt idx="15">
                  <c:v>33.90470588235295</c:v>
                </c:pt>
                <c:pt idx="16">
                  <c:v>22.603137254901963</c:v>
                </c:pt>
                <c:pt idx="17">
                  <c:v>11.301568627450981</c:v>
                </c:pt>
                <c:pt idx="18">
                  <c:v>2.2603137254901959E-2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6223-45C8-9509-E495602BD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555288"/>
        <c:axId val="357711160"/>
      </c:scatterChart>
      <c:valAx>
        <c:axId val="610555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7711160"/>
        <c:crosses val="autoZero"/>
        <c:crossBetween val="midCat"/>
      </c:valAx>
      <c:valAx>
        <c:axId val="357711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0555288"/>
        <c:crosses val="autoZero"/>
        <c:crossBetween val="midCat"/>
      </c:valAx>
      <c:spPr>
        <a:noFill/>
        <a:ln>
          <a:solidFill>
            <a:schemeClr val="accent2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'MM250-2 VS MM250-4'!$C$62</c:f>
              <c:strCache>
                <c:ptCount val="1"/>
                <c:pt idx="0">
                  <c:v>1.Gg</c:v>
                </c:pt>
              </c:strCache>
            </c:strRef>
          </c:tx>
          <c:spPr>
            <a:ln w="9525" cap="rnd">
              <a:solidFill>
                <a:schemeClr val="accent5">
                  <a:shade val="53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shade val="53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 VS MM250-4'!$B$43:$B$62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MM250-4'!$C$43:$C$62</c:f>
              <c:numCache>
                <c:formatCode>0</c:formatCode>
                <c:ptCount val="20"/>
                <c:pt idx="0">
                  <c:v>67.072352941176476</c:v>
                </c:pt>
                <c:pt idx="1">
                  <c:v>63.346111111111107</c:v>
                </c:pt>
                <c:pt idx="2">
                  <c:v>59.619869281045759</c:v>
                </c:pt>
                <c:pt idx="3">
                  <c:v>55.893627450980389</c:v>
                </c:pt>
                <c:pt idx="4">
                  <c:v>52.167385620915041</c:v>
                </c:pt>
                <c:pt idx="5">
                  <c:v>48.441143790849679</c:v>
                </c:pt>
                <c:pt idx="6">
                  <c:v>44.714901960784324</c:v>
                </c:pt>
                <c:pt idx="7">
                  <c:v>40.988660130718962</c:v>
                </c:pt>
                <c:pt idx="8">
                  <c:v>37.2624183006536</c:v>
                </c:pt>
                <c:pt idx="9">
                  <c:v>33.536176470588238</c:v>
                </c:pt>
                <c:pt idx="10">
                  <c:v>29.809934640522879</c:v>
                </c:pt>
                <c:pt idx="11">
                  <c:v>26.083692810457521</c:v>
                </c:pt>
                <c:pt idx="12">
                  <c:v>22.357450980392162</c:v>
                </c:pt>
                <c:pt idx="13">
                  <c:v>18.6312091503268</c:v>
                </c:pt>
                <c:pt idx="14">
                  <c:v>14.90496732026144</c:v>
                </c:pt>
                <c:pt idx="15">
                  <c:v>11.178725490196081</c:v>
                </c:pt>
                <c:pt idx="16">
                  <c:v>7.4524836601307198</c:v>
                </c:pt>
                <c:pt idx="17">
                  <c:v>3.7262418300653599</c:v>
                </c:pt>
                <c:pt idx="18">
                  <c:v>7.4524836601307194E-3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52-4A14-B682-C16D093EB22A}"/>
            </c:ext>
          </c:extLst>
        </c:ser>
        <c:ser>
          <c:idx val="1"/>
          <c:order val="1"/>
          <c:tx>
            <c:strRef>
              <c:f>'MM250-2 VS MM250-4'!$D$62</c:f>
              <c:strCache>
                <c:ptCount val="1"/>
                <c:pt idx="0">
                  <c:v>2.Gg</c:v>
                </c:pt>
              </c:strCache>
            </c:strRef>
          </c:tx>
          <c:spPr>
            <a:ln w="9525" cap="rnd">
              <a:solidFill>
                <a:schemeClr val="accent5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shade val="76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 VS MM250-4'!$B$43:$B$62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MM250-4'!$D$43:$D$62</c:f>
              <c:numCache>
                <c:formatCode>0</c:formatCode>
                <c:ptCount val="20"/>
                <c:pt idx="0">
                  <c:v>113.83992409867173</c:v>
                </c:pt>
                <c:pt idx="1">
                  <c:v>107.51548387096776</c:v>
                </c:pt>
                <c:pt idx="2">
                  <c:v>101.19104364326377</c:v>
                </c:pt>
                <c:pt idx="3">
                  <c:v>94.866603415559766</c:v>
                </c:pt>
                <c:pt idx="4">
                  <c:v>88.542163187855792</c:v>
                </c:pt>
                <c:pt idx="5">
                  <c:v>82.217722960151804</c:v>
                </c:pt>
                <c:pt idx="6">
                  <c:v>75.89328273244783</c:v>
                </c:pt>
                <c:pt idx="7">
                  <c:v>69.568842504743841</c:v>
                </c:pt>
                <c:pt idx="8">
                  <c:v>63.244402277039867</c:v>
                </c:pt>
                <c:pt idx="9">
                  <c:v>56.919962049335865</c:v>
                </c:pt>
                <c:pt idx="10">
                  <c:v>50.595521821631884</c:v>
                </c:pt>
                <c:pt idx="11">
                  <c:v>44.271081593927896</c:v>
                </c:pt>
                <c:pt idx="12">
                  <c:v>37.946641366223915</c:v>
                </c:pt>
                <c:pt idx="13">
                  <c:v>31.622201138519934</c:v>
                </c:pt>
                <c:pt idx="14">
                  <c:v>25.297760910815942</c:v>
                </c:pt>
                <c:pt idx="15">
                  <c:v>18.973320683111957</c:v>
                </c:pt>
                <c:pt idx="16">
                  <c:v>12.648880455407971</c:v>
                </c:pt>
                <c:pt idx="17">
                  <c:v>6.3244402277039855</c:v>
                </c:pt>
                <c:pt idx="18">
                  <c:v>1.264888045540797E-2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552-4A14-B682-C16D093EB22A}"/>
            </c:ext>
          </c:extLst>
        </c:ser>
        <c:ser>
          <c:idx val="2"/>
          <c:order val="2"/>
          <c:tx>
            <c:strRef>
              <c:f>'MM250-2 VS MM250-4'!$E$62</c:f>
              <c:strCache>
                <c:ptCount val="1"/>
                <c:pt idx="0">
                  <c:v>3.Gg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 VS MM250-4'!$B$43:$B$62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MM250-4'!$E$43:$E$62</c:f>
              <c:numCache>
                <c:formatCode>0</c:formatCode>
                <c:ptCount val="20"/>
                <c:pt idx="0">
                  <c:v>151.34274509803922</c:v>
                </c:pt>
                <c:pt idx="1">
                  <c:v>142.93481481481484</c:v>
                </c:pt>
                <c:pt idx="2">
                  <c:v>134.52688453159044</c:v>
                </c:pt>
                <c:pt idx="3">
                  <c:v>126.11895424836604</c:v>
                </c:pt>
                <c:pt idx="4">
                  <c:v>117.71102396514162</c:v>
                </c:pt>
                <c:pt idx="5">
                  <c:v>109.3030936819172</c:v>
                </c:pt>
                <c:pt idx="6">
                  <c:v>100.89516339869282</c:v>
                </c:pt>
                <c:pt idx="7">
                  <c:v>92.487233115468428</c:v>
                </c:pt>
                <c:pt idx="8">
                  <c:v>84.079302832244025</c:v>
                </c:pt>
                <c:pt idx="9">
                  <c:v>75.671372549019608</c:v>
                </c:pt>
                <c:pt idx="10">
                  <c:v>67.26344226579522</c:v>
                </c:pt>
                <c:pt idx="11">
                  <c:v>58.85551198257081</c:v>
                </c:pt>
                <c:pt idx="12">
                  <c:v>50.447581699346408</c:v>
                </c:pt>
                <c:pt idx="13">
                  <c:v>42.039651416122013</c:v>
                </c:pt>
                <c:pt idx="14">
                  <c:v>33.63172113289761</c:v>
                </c:pt>
                <c:pt idx="15">
                  <c:v>25.223790849673204</c:v>
                </c:pt>
                <c:pt idx="16">
                  <c:v>16.815860566448805</c:v>
                </c:pt>
                <c:pt idx="17">
                  <c:v>8.4079302832244025</c:v>
                </c:pt>
                <c:pt idx="18">
                  <c:v>1.6815860566448803E-2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552-4A14-B682-C16D093EB22A}"/>
            </c:ext>
          </c:extLst>
        </c:ser>
        <c:ser>
          <c:idx val="3"/>
          <c:order val="3"/>
          <c:tx>
            <c:strRef>
              <c:f>'MM250-2 VS MM250-4'!$F$62</c:f>
              <c:strCache>
                <c:ptCount val="1"/>
                <c:pt idx="0">
                  <c:v>4.Gg</c:v>
                </c:pt>
              </c:strCache>
            </c:strRef>
          </c:tx>
          <c:spPr>
            <a:ln w="9525" cap="rnd">
              <a:solidFill>
                <a:schemeClr val="accent5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tint val="77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 VS MM250-4'!$B$43:$B$62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MM250-4'!$F$43:$F$62</c:f>
              <c:numCache>
                <c:formatCode>0</c:formatCode>
                <c:ptCount val="20"/>
                <c:pt idx="0">
                  <c:v>201.21705882352938</c:v>
                </c:pt>
                <c:pt idx="1">
                  <c:v>190.03833333333333</c:v>
                </c:pt>
                <c:pt idx="2">
                  <c:v>178.85960784313727</c:v>
                </c:pt>
                <c:pt idx="3">
                  <c:v>167.68088235294115</c:v>
                </c:pt>
                <c:pt idx="4">
                  <c:v>156.5021568627451</c:v>
                </c:pt>
                <c:pt idx="5">
                  <c:v>145.32343137254901</c:v>
                </c:pt>
                <c:pt idx="6">
                  <c:v>134.14470588235298</c:v>
                </c:pt>
                <c:pt idx="7">
                  <c:v>122.96598039215688</c:v>
                </c:pt>
                <c:pt idx="8">
                  <c:v>111.78725490196078</c:v>
                </c:pt>
                <c:pt idx="9">
                  <c:v>100.60852941176469</c:v>
                </c:pt>
                <c:pt idx="10">
                  <c:v>89.429803921568634</c:v>
                </c:pt>
                <c:pt idx="11">
                  <c:v>78.251078431372548</c:v>
                </c:pt>
                <c:pt idx="12">
                  <c:v>67.07235294117649</c:v>
                </c:pt>
                <c:pt idx="13">
                  <c:v>55.893627450980389</c:v>
                </c:pt>
                <c:pt idx="14">
                  <c:v>44.714901960784317</c:v>
                </c:pt>
                <c:pt idx="15">
                  <c:v>33.536176470588245</c:v>
                </c:pt>
                <c:pt idx="16">
                  <c:v>22.357450980392159</c:v>
                </c:pt>
                <c:pt idx="17">
                  <c:v>11.178725490196079</c:v>
                </c:pt>
                <c:pt idx="18">
                  <c:v>2.2357450980392157E-2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552-4A14-B682-C16D093EB22A}"/>
            </c:ext>
          </c:extLst>
        </c:ser>
        <c:ser>
          <c:idx val="4"/>
          <c:order val="4"/>
          <c:tx>
            <c:strRef>
              <c:f>'MM250-2 VS MM250-4'!$G$62</c:f>
              <c:strCache>
                <c:ptCount val="1"/>
                <c:pt idx="0">
                  <c:v>5.Gg</c:v>
                </c:pt>
              </c:strCache>
            </c:strRef>
          </c:tx>
          <c:spPr>
            <a:ln w="9525" cap="rnd">
              <a:solidFill>
                <a:schemeClr val="accent5">
                  <a:tint val="54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tint val="54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 VS MM250-4'!$B$43:$B$62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MM250-4'!$G$43:$G$62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552-4A14-B682-C16D093EB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583816"/>
        <c:axId val="356584200"/>
      </c:scatterChart>
      <c:valAx>
        <c:axId val="356583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Drehzahl</a:t>
                </a:r>
                <a:r>
                  <a:rPr lang="de-DE" baseline="0"/>
                  <a:t> [n]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6584200"/>
        <c:crosses val="autoZero"/>
        <c:crossBetween val="midCat"/>
        <c:majorUnit val="500"/>
        <c:minorUnit val="250"/>
      </c:valAx>
      <c:valAx>
        <c:axId val="356584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Geschwindigkeit</a:t>
                </a:r>
                <a:r>
                  <a:rPr lang="de-DE" baseline="0"/>
                  <a:t> [V]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1.9438063262060434E-2"/>
              <c:y val="0.384144323731685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6583816"/>
        <c:crosses val="autoZero"/>
        <c:crossBetween val="midCat"/>
        <c:majorUnit val="10"/>
        <c:minorUnit val="5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'MM250-2 VS MM250-4'!$Q$62</c:f>
              <c:strCache>
                <c:ptCount val="1"/>
                <c:pt idx="0">
                  <c:v>1.Gg</c:v>
                </c:pt>
              </c:strCache>
            </c:strRef>
          </c:tx>
          <c:spPr>
            <a:ln w="9525" cap="rnd">
              <a:solidFill>
                <a:schemeClr val="accent2">
                  <a:tint val="54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tint val="54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 VS MM250-4'!$P$43:$P$61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MM250-4'!$Q$43:$Q$61</c:f>
              <c:numCache>
                <c:formatCode>0</c:formatCode>
                <c:ptCount val="19"/>
                <c:pt idx="0">
                  <c:v>56.455569461827281</c:v>
                </c:pt>
                <c:pt idx="1">
                  <c:v>53.319148936170208</c:v>
                </c:pt>
                <c:pt idx="2">
                  <c:v>50.182728410513143</c:v>
                </c:pt>
                <c:pt idx="3">
                  <c:v>47.04630788485607</c:v>
                </c:pt>
                <c:pt idx="4">
                  <c:v>43.909887359198997</c:v>
                </c:pt>
                <c:pt idx="5">
                  <c:v>40.773466833541924</c:v>
                </c:pt>
                <c:pt idx="6">
                  <c:v>37.637046307884866</c:v>
                </c:pt>
                <c:pt idx="7">
                  <c:v>34.500625782227786</c:v>
                </c:pt>
                <c:pt idx="8">
                  <c:v>31.364205256570713</c:v>
                </c:pt>
                <c:pt idx="9">
                  <c:v>28.22778473091364</c:v>
                </c:pt>
                <c:pt idx="10">
                  <c:v>25.091364205256571</c:v>
                </c:pt>
                <c:pt idx="11">
                  <c:v>21.954943679599499</c:v>
                </c:pt>
                <c:pt idx="12">
                  <c:v>18.818523153942433</c:v>
                </c:pt>
                <c:pt idx="13">
                  <c:v>15.682102628285357</c:v>
                </c:pt>
                <c:pt idx="14">
                  <c:v>12.545682102628286</c:v>
                </c:pt>
                <c:pt idx="15">
                  <c:v>9.4092615769712165</c:v>
                </c:pt>
                <c:pt idx="16">
                  <c:v>6.2728410513141428</c:v>
                </c:pt>
                <c:pt idx="17">
                  <c:v>3.1364205256570714</c:v>
                </c:pt>
                <c:pt idx="18">
                  <c:v>6.2728410513141434E-3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FF-4995-9E3C-0F13B0D5D5AE}"/>
            </c:ext>
          </c:extLst>
        </c:ser>
        <c:ser>
          <c:idx val="1"/>
          <c:order val="1"/>
          <c:tx>
            <c:strRef>
              <c:f>'MM250-2 VS MM250-4'!$R$62</c:f>
              <c:strCache>
                <c:ptCount val="1"/>
                <c:pt idx="0">
                  <c:v>2.Gg</c:v>
                </c:pt>
              </c:strCache>
            </c:strRef>
          </c:tx>
          <c:spPr>
            <a:ln w="9525" cap="rnd">
              <a:solidFill>
                <a:schemeClr val="accent2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tint val="77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 VS MM250-4'!$P$43:$P$61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MM250-4'!$R$43:$R$61</c:f>
              <c:numCache>
                <c:formatCode>0</c:formatCode>
                <c:ptCount val="19"/>
                <c:pt idx="0">
                  <c:v>90.732165206508114</c:v>
                </c:pt>
                <c:pt idx="1">
                  <c:v>85.691489361702125</c:v>
                </c:pt>
                <c:pt idx="2">
                  <c:v>80.650813516896122</c:v>
                </c:pt>
                <c:pt idx="3">
                  <c:v>75.610137672090104</c:v>
                </c:pt>
                <c:pt idx="4">
                  <c:v>70.569461827284101</c:v>
                </c:pt>
                <c:pt idx="5">
                  <c:v>65.528785982478084</c:v>
                </c:pt>
                <c:pt idx="6">
                  <c:v>60.488110137672095</c:v>
                </c:pt>
                <c:pt idx="7">
                  <c:v>55.447434292866077</c:v>
                </c:pt>
                <c:pt idx="8">
                  <c:v>50.406758448060067</c:v>
                </c:pt>
                <c:pt idx="9">
                  <c:v>45.366082603254057</c:v>
                </c:pt>
                <c:pt idx="10">
                  <c:v>40.325406758448061</c:v>
                </c:pt>
                <c:pt idx="11">
                  <c:v>35.284730913642051</c:v>
                </c:pt>
                <c:pt idx="12">
                  <c:v>30.244055068836047</c:v>
                </c:pt>
                <c:pt idx="13">
                  <c:v>25.203379224030034</c:v>
                </c:pt>
                <c:pt idx="14">
                  <c:v>20.16270337922403</c:v>
                </c:pt>
                <c:pt idx="15">
                  <c:v>15.122027534418024</c:v>
                </c:pt>
                <c:pt idx="16">
                  <c:v>10.081351689612015</c:v>
                </c:pt>
                <c:pt idx="17">
                  <c:v>5.0406758448060076</c:v>
                </c:pt>
                <c:pt idx="18">
                  <c:v>1.0081351689612016E-2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2FF-4995-9E3C-0F13B0D5D5AE}"/>
            </c:ext>
          </c:extLst>
        </c:ser>
        <c:ser>
          <c:idx val="2"/>
          <c:order val="2"/>
          <c:tx>
            <c:strRef>
              <c:f>'MM250-2 VS MM250-4'!$S$62</c:f>
              <c:strCache>
                <c:ptCount val="1"/>
                <c:pt idx="0">
                  <c:v>3.Gg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 VS MM250-4'!$P$43:$P$61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MM250-4'!$S$43:$S$61</c:f>
              <c:numCache>
                <c:formatCode>0</c:formatCode>
                <c:ptCount val="19"/>
                <c:pt idx="0">
                  <c:v>127.02503128911138</c:v>
                </c:pt>
                <c:pt idx="1">
                  <c:v>119.968085106383</c:v>
                </c:pt>
                <c:pt idx="2">
                  <c:v>112.91113892365459</c:v>
                </c:pt>
                <c:pt idx="3">
                  <c:v>105.85419274092617</c:v>
                </c:pt>
                <c:pt idx="4">
                  <c:v>98.797246558197742</c:v>
                </c:pt>
                <c:pt idx="5">
                  <c:v>91.740300375469332</c:v>
                </c:pt>
                <c:pt idx="6">
                  <c:v>84.683354192740921</c:v>
                </c:pt>
                <c:pt idx="7">
                  <c:v>77.626408010012526</c:v>
                </c:pt>
                <c:pt idx="8">
                  <c:v>70.569461827284101</c:v>
                </c:pt>
                <c:pt idx="9">
                  <c:v>63.512515644555691</c:v>
                </c:pt>
                <c:pt idx="10">
                  <c:v>56.455569461827295</c:v>
                </c:pt>
                <c:pt idx="11">
                  <c:v>49.398623279098871</c:v>
                </c:pt>
                <c:pt idx="12">
                  <c:v>42.341677096370461</c:v>
                </c:pt>
                <c:pt idx="13">
                  <c:v>35.284730913642051</c:v>
                </c:pt>
                <c:pt idx="14">
                  <c:v>28.227784730913648</c:v>
                </c:pt>
                <c:pt idx="15">
                  <c:v>21.17083854818523</c:v>
                </c:pt>
                <c:pt idx="16">
                  <c:v>14.113892365456824</c:v>
                </c:pt>
                <c:pt idx="17">
                  <c:v>7.0569461827284119</c:v>
                </c:pt>
                <c:pt idx="18">
                  <c:v>1.4113892365456822E-2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2FF-4995-9E3C-0F13B0D5D5AE}"/>
            </c:ext>
          </c:extLst>
        </c:ser>
        <c:ser>
          <c:idx val="3"/>
          <c:order val="3"/>
          <c:tx>
            <c:strRef>
              <c:f>'MM250-2 VS MM250-4'!$T$62</c:f>
              <c:strCache>
                <c:ptCount val="1"/>
                <c:pt idx="0">
                  <c:v>4.Gg</c:v>
                </c:pt>
              </c:strCache>
            </c:strRef>
          </c:tx>
          <c:spPr>
            <a:ln w="9525" cap="rnd">
              <a:solidFill>
                <a:schemeClr val="accent2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shade val="76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 VS MM250-4'!$P$43:$P$61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MM250-4'!$T$43:$T$61</c:f>
              <c:numCache>
                <c:formatCode>0</c:formatCode>
                <c:ptCount val="19"/>
                <c:pt idx="0">
                  <c:v>161.66822164068722</c:v>
                </c:pt>
                <c:pt idx="1">
                  <c:v>152.68665377176015</c:v>
                </c:pt>
                <c:pt idx="2">
                  <c:v>143.70508590283308</c:v>
                </c:pt>
                <c:pt idx="3">
                  <c:v>134.723518033906</c:v>
                </c:pt>
                <c:pt idx="4">
                  <c:v>125.74195016497895</c:v>
                </c:pt>
                <c:pt idx="5">
                  <c:v>116.76038229605187</c:v>
                </c:pt>
                <c:pt idx="6">
                  <c:v>107.77881442712483</c:v>
                </c:pt>
                <c:pt idx="7">
                  <c:v>98.797246558197742</c:v>
                </c:pt>
                <c:pt idx="8">
                  <c:v>89.815678689270669</c:v>
                </c:pt>
                <c:pt idx="9">
                  <c:v>80.834110820343611</c:v>
                </c:pt>
                <c:pt idx="10">
                  <c:v>71.852542951416538</c:v>
                </c:pt>
                <c:pt idx="11">
                  <c:v>62.870975082489473</c:v>
                </c:pt>
                <c:pt idx="12">
                  <c:v>53.889407213562414</c:v>
                </c:pt>
                <c:pt idx="13">
                  <c:v>44.907839344635335</c:v>
                </c:pt>
                <c:pt idx="14">
                  <c:v>35.926271475708269</c:v>
                </c:pt>
                <c:pt idx="15">
                  <c:v>26.944703606781207</c:v>
                </c:pt>
                <c:pt idx="16">
                  <c:v>17.963135737854135</c:v>
                </c:pt>
                <c:pt idx="17">
                  <c:v>8.9815678689270673</c:v>
                </c:pt>
                <c:pt idx="18">
                  <c:v>1.7963135737854134E-2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2FF-4995-9E3C-0F13B0D5D5AE}"/>
            </c:ext>
          </c:extLst>
        </c:ser>
        <c:ser>
          <c:idx val="4"/>
          <c:order val="4"/>
          <c:tx>
            <c:strRef>
              <c:f>'MM250-2 VS MM250-4'!$U$62</c:f>
              <c:strCache>
                <c:ptCount val="1"/>
                <c:pt idx="0">
                  <c:v>5.Gg</c:v>
                </c:pt>
              </c:strCache>
            </c:strRef>
          </c:tx>
          <c:spPr>
            <a:ln w="9525" cap="rnd">
              <a:solidFill>
                <a:schemeClr val="accent2">
                  <a:shade val="53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shade val="53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 VS MM250-4'!$P$43:$P$61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MM250-4'!$U$43:$U$61</c:f>
              <c:numCache>
                <c:formatCode>0</c:formatCode>
                <c:ptCount val="19"/>
                <c:pt idx="0">
                  <c:v>194.77171464330414</c:v>
                </c:pt>
                <c:pt idx="1">
                  <c:v>183.95106382978724</c:v>
                </c:pt>
                <c:pt idx="2">
                  <c:v>173.13041301627032</c:v>
                </c:pt>
                <c:pt idx="3">
                  <c:v>162.30976220275346</c:v>
                </c:pt>
                <c:pt idx="4">
                  <c:v>151.48911138923657</c:v>
                </c:pt>
                <c:pt idx="5">
                  <c:v>140.66846057571962</c:v>
                </c:pt>
                <c:pt idx="6">
                  <c:v>129.84780976220276</c:v>
                </c:pt>
                <c:pt idx="7">
                  <c:v>119.02715894868589</c:v>
                </c:pt>
                <c:pt idx="8">
                  <c:v>108.20650813516896</c:v>
                </c:pt>
                <c:pt idx="9">
                  <c:v>97.385857321652068</c:v>
                </c:pt>
                <c:pt idx="10">
                  <c:v>86.565206508135162</c:v>
                </c:pt>
                <c:pt idx="11">
                  <c:v>75.744555694618285</c:v>
                </c:pt>
                <c:pt idx="12">
                  <c:v>64.923904881101379</c:v>
                </c:pt>
                <c:pt idx="13">
                  <c:v>54.10325406758448</c:v>
                </c:pt>
                <c:pt idx="14">
                  <c:v>43.282603254067581</c:v>
                </c:pt>
                <c:pt idx="15">
                  <c:v>32.461952440550689</c:v>
                </c:pt>
                <c:pt idx="16">
                  <c:v>21.641301627033791</c:v>
                </c:pt>
                <c:pt idx="17">
                  <c:v>10.820650813516895</c:v>
                </c:pt>
                <c:pt idx="18">
                  <c:v>2.1641301627033795E-2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2FF-4995-9E3C-0F13B0D5D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781264"/>
        <c:axId val="363782440"/>
      </c:scatterChart>
      <c:valAx>
        <c:axId val="363781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Drehzahl</a:t>
                </a:r>
                <a:r>
                  <a:rPr lang="de-DE" baseline="0"/>
                  <a:t> [n]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3782440"/>
        <c:crosses val="autoZero"/>
        <c:crossBetween val="midCat"/>
        <c:majorUnit val="500"/>
        <c:minorUnit val="250"/>
      </c:valAx>
      <c:valAx>
        <c:axId val="363782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Geschwindigkeit</a:t>
                </a:r>
                <a:r>
                  <a:rPr lang="de-DE" baseline="0"/>
                  <a:t> [V]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1.9438063262060434E-2"/>
              <c:y val="0.384144323731685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3781264"/>
        <c:crosses val="autoZero"/>
        <c:crossBetween val="midCat"/>
        <c:majorUnit val="10"/>
        <c:minorUnit val="5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Vergleich Diagramm "A"</a:t>
            </a:r>
            <a:r>
              <a:rPr lang="de-DE" baseline="0"/>
              <a:t> zu "B"</a:t>
            </a:r>
          </a:p>
          <a:p>
            <a:pPr>
              <a:defRPr/>
            </a:pP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'MM250-2 VS MM250-4'!$AE$62</c:f>
              <c:strCache>
                <c:ptCount val="1"/>
                <c:pt idx="0">
                  <c:v>1-A</c:v>
                </c:pt>
              </c:strCache>
            </c:strRef>
          </c:tx>
          <c:spPr>
            <a:ln w="19050" cap="rnd">
              <a:solidFill>
                <a:schemeClr val="accent5">
                  <a:shade val="42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'MM250-2 VS 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MM250-4'!$AE$43:$AE$61</c:f>
              <c:numCache>
                <c:formatCode>0</c:formatCode>
                <c:ptCount val="19"/>
                <c:pt idx="0">
                  <c:v>67.072352941176476</c:v>
                </c:pt>
                <c:pt idx="1">
                  <c:v>63.346111111111107</c:v>
                </c:pt>
                <c:pt idx="2">
                  <c:v>59.619869281045759</c:v>
                </c:pt>
                <c:pt idx="3">
                  <c:v>55.893627450980389</c:v>
                </c:pt>
                <c:pt idx="4">
                  <c:v>52.167385620915041</c:v>
                </c:pt>
                <c:pt idx="5">
                  <c:v>48.441143790849679</c:v>
                </c:pt>
                <c:pt idx="6">
                  <c:v>44.714901960784324</c:v>
                </c:pt>
                <c:pt idx="7">
                  <c:v>40.988660130718962</c:v>
                </c:pt>
                <c:pt idx="8">
                  <c:v>37.2624183006536</c:v>
                </c:pt>
                <c:pt idx="9">
                  <c:v>33.536176470588238</c:v>
                </c:pt>
                <c:pt idx="10">
                  <c:v>29.809934640522879</c:v>
                </c:pt>
                <c:pt idx="11">
                  <c:v>26.083692810457521</c:v>
                </c:pt>
                <c:pt idx="12">
                  <c:v>22.357450980392162</c:v>
                </c:pt>
                <c:pt idx="13">
                  <c:v>18.6312091503268</c:v>
                </c:pt>
                <c:pt idx="14">
                  <c:v>14.90496732026144</c:v>
                </c:pt>
                <c:pt idx="15">
                  <c:v>11.178725490196081</c:v>
                </c:pt>
                <c:pt idx="16">
                  <c:v>7.4524836601307198</c:v>
                </c:pt>
                <c:pt idx="17">
                  <c:v>3.7262418300653599</c:v>
                </c:pt>
                <c:pt idx="18">
                  <c:v>7.4524836601307194E-3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3A-4A31-B8FD-6CABB601B1E8}"/>
            </c:ext>
          </c:extLst>
        </c:ser>
        <c:ser>
          <c:idx val="1"/>
          <c:order val="1"/>
          <c:tx>
            <c:strRef>
              <c:f>'MM250-2 VS MM250-4'!$AF$62</c:f>
              <c:strCache>
                <c:ptCount val="1"/>
                <c:pt idx="0">
                  <c:v>1-B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'MM250-2 VS 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MM250-4'!$AF$43:$AF$61</c:f>
              <c:numCache>
                <c:formatCode>0</c:formatCode>
                <c:ptCount val="19"/>
                <c:pt idx="0">
                  <c:v>56.455569461827281</c:v>
                </c:pt>
                <c:pt idx="1">
                  <c:v>53.319148936170208</c:v>
                </c:pt>
                <c:pt idx="2">
                  <c:v>50.182728410513143</c:v>
                </c:pt>
                <c:pt idx="3">
                  <c:v>47.04630788485607</c:v>
                </c:pt>
                <c:pt idx="4">
                  <c:v>43.909887359198997</c:v>
                </c:pt>
                <c:pt idx="5">
                  <c:v>40.773466833541924</c:v>
                </c:pt>
                <c:pt idx="6">
                  <c:v>37.637046307884866</c:v>
                </c:pt>
                <c:pt idx="7">
                  <c:v>34.500625782227786</c:v>
                </c:pt>
                <c:pt idx="8">
                  <c:v>31.364205256570713</c:v>
                </c:pt>
                <c:pt idx="9">
                  <c:v>28.22778473091364</c:v>
                </c:pt>
                <c:pt idx="10">
                  <c:v>25.091364205256571</c:v>
                </c:pt>
                <c:pt idx="11">
                  <c:v>21.954943679599499</c:v>
                </c:pt>
                <c:pt idx="12">
                  <c:v>18.818523153942433</c:v>
                </c:pt>
                <c:pt idx="13">
                  <c:v>15.682102628285357</c:v>
                </c:pt>
                <c:pt idx="14">
                  <c:v>12.545682102628286</c:v>
                </c:pt>
                <c:pt idx="15">
                  <c:v>9.4092615769712165</c:v>
                </c:pt>
                <c:pt idx="16">
                  <c:v>6.2728410513141428</c:v>
                </c:pt>
                <c:pt idx="17">
                  <c:v>3.1364205256570714</c:v>
                </c:pt>
                <c:pt idx="18">
                  <c:v>6.2728410513141434E-3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13A-4A31-B8FD-6CABB601B1E8}"/>
            </c:ext>
          </c:extLst>
        </c:ser>
        <c:ser>
          <c:idx val="2"/>
          <c:order val="2"/>
          <c:tx>
            <c:strRef>
              <c:f>'MM250-2 VS MM250-4'!$AG$62</c:f>
              <c:strCache>
                <c:ptCount val="1"/>
                <c:pt idx="0">
                  <c:v>2-A</c:v>
                </c:pt>
              </c:strCache>
            </c:strRef>
          </c:tx>
          <c:spPr>
            <a:ln w="19050" cap="rnd">
              <a:solidFill>
                <a:schemeClr val="accent5">
                  <a:shade val="68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'MM250-2 VS 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MM250-4'!$AG$43:$AG$61</c:f>
              <c:numCache>
                <c:formatCode>0</c:formatCode>
                <c:ptCount val="19"/>
                <c:pt idx="0">
                  <c:v>113.83992409867173</c:v>
                </c:pt>
                <c:pt idx="1">
                  <c:v>107.51548387096776</c:v>
                </c:pt>
                <c:pt idx="2">
                  <c:v>101.19104364326377</c:v>
                </c:pt>
                <c:pt idx="3">
                  <c:v>94.866603415559766</c:v>
                </c:pt>
                <c:pt idx="4">
                  <c:v>88.542163187855792</c:v>
                </c:pt>
                <c:pt idx="5">
                  <c:v>82.217722960151804</c:v>
                </c:pt>
                <c:pt idx="6">
                  <c:v>75.89328273244783</c:v>
                </c:pt>
                <c:pt idx="7">
                  <c:v>69.568842504743841</c:v>
                </c:pt>
                <c:pt idx="8">
                  <c:v>63.244402277039867</c:v>
                </c:pt>
                <c:pt idx="9">
                  <c:v>56.919962049335865</c:v>
                </c:pt>
                <c:pt idx="10">
                  <c:v>50.595521821631884</c:v>
                </c:pt>
                <c:pt idx="11">
                  <c:v>44.271081593927896</c:v>
                </c:pt>
                <c:pt idx="12">
                  <c:v>37.946641366223915</c:v>
                </c:pt>
                <c:pt idx="13">
                  <c:v>31.622201138519934</c:v>
                </c:pt>
                <c:pt idx="14">
                  <c:v>25.297760910815942</c:v>
                </c:pt>
                <c:pt idx="15">
                  <c:v>18.973320683111957</c:v>
                </c:pt>
                <c:pt idx="16">
                  <c:v>12.648880455407971</c:v>
                </c:pt>
                <c:pt idx="17">
                  <c:v>6.3244402277039855</c:v>
                </c:pt>
                <c:pt idx="18">
                  <c:v>1.264888045540797E-2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13A-4A31-B8FD-6CABB601B1E8}"/>
            </c:ext>
          </c:extLst>
        </c:ser>
        <c:ser>
          <c:idx val="3"/>
          <c:order val="3"/>
          <c:tx>
            <c:strRef>
              <c:f>'MM250-2 VS MM250-4'!$AH$62</c:f>
              <c:strCache>
                <c:ptCount val="1"/>
                <c:pt idx="0">
                  <c:v>2-B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'MM250-2 VS 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MM250-4'!$AH$43:$AH$61</c:f>
              <c:numCache>
                <c:formatCode>0</c:formatCode>
                <c:ptCount val="19"/>
                <c:pt idx="0">
                  <c:v>90.732165206508114</c:v>
                </c:pt>
                <c:pt idx="1">
                  <c:v>85.691489361702125</c:v>
                </c:pt>
                <c:pt idx="2">
                  <c:v>80.650813516896122</c:v>
                </c:pt>
                <c:pt idx="3">
                  <c:v>75.610137672090104</c:v>
                </c:pt>
                <c:pt idx="4">
                  <c:v>70.569461827284101</c:v>
                </c:pt>
                <c:pt idx="5">
                  <c:v>65.528785982478084</c:v>
                </c:pt>
                <c:pt idx="6">
                  <c:v>60.488110137672095</c:v>
                </c:pt>
                <c:pt idx="7">
                  <c:v>55.447434292866077</c:v>
                </c:pt>
                <c:pt idx="8">
                  <c:v>50.406758448060067</c:v>
                </c:pt>
                <c:pt idx="9">
                  <c:v>45.366082603254057</c:v>
                </c:pt>
                <c:pt idx="10">
                  <c:v>40.325406758448061</c:v>
                </c:pt>
                <c:pt idx="11">
                  <c:v>35.284730913642051</c:v>
                </c:pt>
                <c:pt idx="12">
                  <c:v>30.244055068836047</c:v>
                </c:pt>
                <c:pt idx="13">
                  <c:v>25.203379224030034</c:v>
                </c:pt>
                <c:pt idx="14">
                  <c:v>20.16270337922403</c:v>
                </c:pt>
                <c:pt idx="15">
                  <c:v>15.122027534418024</c:v>
                </c:pt>
                <c:pt idx="16">
                  <c:v>10.081351689612015</c:v>
                </c:pt>
                <c:pt idx="17">
                  <c:v>5.0406758448060076</c:v>
                </c:pt>
                <c:pt idx="18">
                  <c:v>1.0081351689612016E-2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13A-4A31-B8FD-6CABB601B1E8}"/>
            </c:ext>
          </c:extLst>
        </c:ser>
        <c:ser>
          <c:idx val="4"/>
          <c:order val="4"/>
          <c:tx>
            <c:strRef>
              <c:f>'MM250-2 VS MM250-4'!$AI$62</c:f>
              <c:strCache>
                <c:ptCount val="1"/>
                <c:pt idx="0">
                  <c:v>3-A</c:v>
                </c:pt>
              </c:strCache>
            </c:strRef>
          </c:tx>
          <c:spPr>
            <a:ln w="19050" cap="rnd">
              <a:solidFill>
                <a:schemeClr val="accent5">
                  <a:shade val="93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'MM250-2 VS 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MM250-4'!$AI$43:$AI$61</c:f>
              <c:numCache>
                <c:formatCode>0</c:formatCode>
                <c:ptCount val="19"/>
                <c:pt idx="0">
                  <c:v>151.34274509803922</c:v>
                </c:pt>
                <c:pt idx="1">
                  <c:v>142.93481481481484</c:v>
                </c:pt>
                <c:pt idx="2">
                  <c:v>134.52688453159044</c:v>
                </c:pt>
                <c:pt idx="3">
                  <c:v>126.11895424836604</c:v>
                </c:pt>
                <c:pt idx="4">
                  <c:v>117.71102396514162</c:v>
                </c:pt>
                <c:pt idx="5">
                  <c:v>109.3030936819172</c:v>
                </c:pt>
                <c:pt idx="6">
                  <c:v>100.89516339869282</c:v>
                </c:pt>
                <c:pt idx="7">
                  <c:v>92.487233115468428</c:v>
                </c:pt>
                <c:pt idx="8">
                  <c:v>84.079302832244025</c:v>
                </c:pt>
                <c:pt idx="9">
                  <c:v>75.671372549019608</c:v>
                </c:pt>
                <c:pt idx="10">
                  <c:v>67.26344226579522</c:v>
                </c:pt>
                <c:pt idx="11">
                  <c:v>58.85551198257081</c:v>
                </c:pt>
                <c:pt idx="12">
                  <c:v>50.447581699346408</c:v>
                </c:pt>
                <c:pt idx="13">
                  <c:v>42.039651416122013</c:v>
                </c:pt>
                <c:pt idx="14">
                  <c:v>33.63172113289761</c:v>
                </c:pt>
                <c:pt idx="15">
                  <c:v>25.223790849673204</c:v>
                </c:pt>
                <c:pt idx="16">
                  <c:v>16.815860566448805</c:v>
                </c:pt>
                <c:pt idx="17">
                  <c:v>8.4079302832244025</c:v>
                </c:pt>
                <c:pt idx="18">
                  <c:v>1.6815860566448803E-2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13A-4A31-B8FD-6CABB601B1E8}"/>
            </c:ext>
          </c:extLst>
        </c:ser>
        <c:ser>
          <c:idx val="5"/>
          <c:order val="5"/>
          <c:tx>
            <c:strRef>
              <c:f>'MM250-2 VS MM250-4'!$AJ$62</c:f>
              <c:strCache>
                <c:ptCount val="1"/>
                <c:pt idx="0">
                  <c:v>3-B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'MM250-2 VS 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MM250-4'!$AJ$43:$AJ$61</c:f>
              <c:numCache>
                <c:formatCode>0</c:formatCode>
                <c:ptCount val="19"/>
                <c:pt idx="0">
                  <c:v>127.02503128911138</c:v>
                </c:pt>
                <c:pt idx="1">
                  <c:v>119.968085106383</c:v>
                </c:pt>
                <c:pt idx="2">
                  <c:v>112.91113892365459</c:v>
                </c:pt>
                <c:pt idx="3">
                  <c:v>105.85419274092617</c:v>
                </c:pt>
                <c:pt idx="4">
                  <c:v>98.797246558197742</c:v>
                </c:pt>
                <c:pt idx="5">
                  <c:v>91.740300375469332</c:v>
                </c:pt>
                <c:pt idx="6">
                  <c:v>84.683354192740921</c:v>
                </c:pt>
                <c:pt idx="7">
                  <c:v>77.626408010012526</c:v>
                </c:pt>
                <c:pt idx="8">
                  <c:v>70.569461827284101</c:v>
                </c:pt>
                <c:pt idx="9">
                  <c:v>63.512515644555691</c:v>
                </c:pt>
                <c:pt idx="10">
                  <c:v>56.455569461827295</c:v>
                </c:pt>
                <c:pt idx="11">
                  <c:v>49.398623279098871</c:v>
                </c:pt>
                <c:pt idx="12">
                  <c:v>42.341677096370461</c:v>
                </c:pt>
                <c:pt idx="13">
                  <c:v>35.284730913642051</c:v>
                </c:pt>
                <c:pt idx="14">
                  <c:v>28.227784730913648</c:v>
                </c:pt>
                <c:pt idx="15">
                  <c:v>21.17083854818523</c:v>
                </c:pt>
                <c:pt idx="16">
                  <c:v>14.113892365456824</c:v>
                </c:pt>
                <c:pt idx="17">
                  <c:v>7.0569461827284119</c:v>
                </c:pt>
                <c:pt idx="18">
                  <c:v>1.4113892365456822E-2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13A-4A31-B8FD-6CABB601B1E8}"/>
            </c:ext>
          </c:extLst>
        </c:ser>
        <c:ser>
          <c:idx val="6"/>
          <c:order val="6"/>
          <c:tx>
            <c:strRef>
              <c:f>'MM250-2 VS MM250-4'!$AK$62</c:f>
              <c:strCache>
                <c:ptCount val="1"/>
                <c:pt idx="0">
                  <c:v>4-A</c:v>
                </c:pt>
              </c:strCache>
            </c:strRef>
          </c:tx>
          <c:spPr>
            <a:ln w="19050" cap="rnd">
              <a:solidFill>
                <a:schemeClr val="accent5">
                  <a:tint val="81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'MM250-2 VS 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MM250-4'!$AK$43:$AK$61</c:f>
              <c:numCache>
                <c:formatCode>0</c:formatCode>
                <c:ptCount val="19"/>
                <c:pt idx="0">
                  <c:v>201.21705882352938</c:v>
                </c:pt>
                <c:pt idx="1">
                  <c:v>190.03833333333333</c:v>
                </c:pt>
                <c:pt idx="2">
                  <c:v>178.85960784313727</c:v>
                </c:pt>
                <c:pt idx="3">
                  <c:v>167.68088235294115</c:v>
                </c:pt>
                <c:pt idx="4">
                  <c:v>156.5021568627451</c:v>
                </c:pt>
                <c:pt idx="5">
                  <c:v>145.32343137254901</c:v>
                </c:pt>
                <c:pt idx="6">
                  <c:v>134.14470588235298</c:v>
                </c:pt>
                <c:pt idx="7">
                  <c:v>122.96598039215688</c:v>
                </c:pt>
                <c:pt idx="8">
                  <c:v>111.78725490196078</c:v>
                </c:pt>
                <c:pt idx="9">
                  <c:v>100.60852941176469</c:v>
                </c:pt>
                <c:pt idx="10">
                  <c:v>89.429803921568634</c:v>
                </c:pt>
                <c:pt idx="11">
                  <c:v>78.251078431372548</c:v>
                </c:pt>
                <c:pt idx="12">
                  <c:v>67.07235294117649</c:v>
                </c:pt>
                <c:pt idx="13">
                  <c:v>55.893627450980389</c:v>
                </c:pt>
                <c:pt idx="14">
                  <c:v>44.714901960784317</c:v>
                </c:pt>
                <c:pt idx="15">
                  <c:v>33.536176470588245</c:v>
                </c:pt>
                <c:pt idx="16">
                  <c:v>22.357450980392159</c:v>
                </c:pt>
                <c:pt idx="17">
                  <c:v>11.178725490196079</c:v>
                </c:pt>
                <c:pt idx="18">
                  <c:v>2.2357450980392157E-2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13A-4A31-B8FD-6CABB601B1E8}"/>
            </c:ext>
          </c:extLst>
        </c:ser>
        <c:ser>
          <c:idx val="7"/>
          <c:order val="7"/>
          <c:tx>
            <c:strRef>
              <c:f>'MM250-2 VS MM250-4'!$AL$62</c:f>
              <c:strCache>
                <c:ptCount val="1"/>
                <c:pt idx="0">
                  <c:v>4-B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'MM250-2 VS 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MM250-4'!$AL$43:$AL$61</c:f>
              <c:numCache>
                <c:formatCode>0</c:formatCode>
                <c:ptCount val="19"/>
                <c:pt idx="0">
                  <c:v>161.66822164068722</c:v>
                </c:pt>
                <c:pt idx="1">
                  <c:v>152.68665377176015</c:v>
                </c:pt>
                <c:pt idx="2">
                  <c:v>143.70508590283308</c:v>
                </c:pt>
                <c:pt idx="3">
                  <c:v>134.723518033906</c:v>
                </c:pt>
                <c:pt idx="4">
                  <c:v>125.74195016497895</c:v>
                </c:pt>
                <c:pt idx="5">
                  <c:v>116.76038229605187</c:v>
                </c:pt>
                <c:pt idx="6">
                  <c:v>107.77881442712483</c:v>
                </c:pt>
                <c:pt idx="7">
                  <c:v>98.797246558197742</c:v>
                </c:pt>
                <c:pt idx="8">
                  <c:v>89.815678689270669</c:v>
                </c:pt>
                <c:pt idx="9">
                  <c:v>80.834110820343611</c:v>
                </c:pt>
                <c:pt idx="10">
                  <c:v>71.852542951416538</c:v>
                </c:pt>
                <c:pt idx="11">
                  <c:v>62.870975082489473</c:v>
                </c:pt>
                <c:pt idx="12">
                  <c:v>53.889407213562414</c:v>
                </c:pt>
                <c:pt idx="13">
                  <c:v>44.907839344635335</c:v>
                </c:pt>
                <c:pt idx="14">
                  <c:v>35.926271475708269</c:v>
                </c:pt>
                <c:pt idx="15">
                  <c:v>26.944703606781207</c:v>
                </c:pt>
                <c:pt idx="16">
                  <c:v>17.963135737854135</c:v>
                </c:pt>
                <c:pt idx="17">
                  <c:v>8.9815678689270673</c:v>
                </c:pt>
                <c:pt idx="18">
                  <c:v>1.7963135737854134E-2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13A-4A31-B8FD-6CABB601B1E8}"/>
            </c:ext>
          </c:extLst>
        </c:ser>
        <c:ser>
          <c:idx val="8"/>
          <c:order val="8"/>
          <c:tx>
            <c:strRef>
              <c:f>'MM250-2 VS MM250-4'!$AM$62</c:f>
              <c:strCache>
                <c:ptCount val="1"/>
                <c:pt idx="0">
                  <c:v>5-A</c:v>
                </c:pt>
              </c:strCache>
            </c:strRef>
          </c:tx>
          <c:spPr>
            <a:ln w="19050" cap="rnd">
              <a:solidFill>
                <a:schemeClr val="accent5">
                  <a:tint val="5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'MM250-2 VS 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MM250-4'!$AM$43:$AM$61</c:f>
              <c:numCache>
                <c:formatCode>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13A-4A31-B8FD-6CABB601B1E8}"/>
            </c:ext>
          </c:extLst>
        </c:ser>
        <c:ser>
          <c:idx val="9"/>
          <c:order val="9"/>
          <c:tx>
            <c:strRef>
              <c:f>'MM250-2 VS MM250-4'!$AN$62</c:f>
              <c:strCache>
                <c:ptCount val="1"/>
                <c:pt idx="0">
                  <c:v>5-B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'MM250-2 VS MM250-4'!$AD$43:$AD$61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 VS MM250-4'!$AN$43:$AN$61</c:f>
              <c:numCache>
                <c:formatCode>0</c:formatCode>
                <c:ptCount val="19"/>
                <c:pt idx="0">
                  <c:v>194.77171464330414</c:v>
                </c:pt>
                <c:pt idx="1">
                  <c:v>183.95106382978724</c:v>
                </c:pt>
                <c:pt idx="2">
                  <c:v>173.13041301627032</c:v>
                </c:pt>
                <c:pt idx="3">
                  <c:v>162.30976220275346</c:v>
                </c:pt>
                <c:pt idx="4">
                  <c:v>151.48911138923657</c:v>
                </c:pt>
                <c:pt idx="5">
                  <c:v>140.66846057571962</c:v>
                </c:pt>
                <c:pt idx="6">
                  <c:v>129.84780976220276</c:v>
                </c:pt>
                <c:pt idx="7">
                  <c:v>119.02715894868589</c:v>
                </c:pt>
                <c:pt idx="8">
                  <c:v>108.20650813516896</c:v>
                </c:pt>
                <c:pt idx="9">
                  <c:v>97.385857321652068</c:v>
                </c:pt>
                <c:pt idx="10">
                  <c:v>86.565206508135162</c:v>
                </c:pt>
                <c:pt idx="11">
                  <c:v>75.744555694618285</c:v>
                </c:pt>
                <c:pt idx="12">
                  <c:v>64.923904881101379</c:v>
                </c:pt>
                <c:pt idx="13">
                  <c:v>54.10325406758448</c:v>
                </c:pt>
                <c:pt idx="14">
                  <c:v>43.282603254067581</c:v>
                </c:pt>
                <c:pt idx="15">
                  <c:v>32.461952440550689</c:v>
                </c:pt>
                <c:pt idx="16">
                  <c:v>21.641301627033791</c:v>
                </c:pt>
                <c:pt idx="17">
                  <c:v>10.820650813516895</c:v>
                </c:pt>
                <c:pt idx="18">
                  <c:v>2.1641301627033795E-2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13A-4A31-B8FD-6CABB601B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555288"/>
        <c:axId val="357711160"/>
      </c:scatterChart>
      <c:valAx>
        <c:axId val="610555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7711160"/>
        <c:crosses val="autoZero"/>
        <c:crossBetween val="midCat"/>
      </c:valAx>
      <c:valAx>
        <c:axId val="357711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0555288"/>
        <c:crosses val="autoZero"/>
        <c:crossBetween val="midCat"/>
      </c:valAx>
      <c:spPr>
        <a:noFill/>
        <a:ln>
          <a:solidFill>
            <a:schemeClr val="accent2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'M542'!$Q$62</c:f>
              <c:strCache>
                <c:ptCount val="1"/>
                <c:pt idx="0">
                  <c:v>1.Gg</c:v>
                </c:pt>
              </c:strCache>
            </c:strRef>
          </c:tx>
          <c:spPr>
            <a:ln w="9525" cap="rnd">
              <a:solidFill>
                <a:schemeClr val="accent2">
                  <a:tint val="54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tint val="54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'M542'!$P$43:$P$61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'M542'!$Q$43:$Q$61</c:f>
              <c:numCache>
                <c:formatCode>0</c:formatCode>
                <c:ptCount val="19"/>
                <c:pt idx="0">
                  <c:v>31.220930232558135</c:v>
                </c:pt>
                <c:pt idx="1">
                  <c:v>29.486434108527138</c:v>
                </c:pt>
                <c:pt idx="2">
                  <c:v>27.751937984496127</c:v>
                </c:pt>
                <c:pt idx="3">
                  <c:v>26.017441860465123</c:v>
                </c:pt>
                <c:pt idx="4">
                  <c:v>24.282945736434112</c:v>
                </c:pt>
                <c:pt idx="5">
                  <c:v>22.5484496124031</c:v>
                </c:pt>
                <c:pt idx="6">
                  <c:v>20.813953488372093</c:v>
                </c:pt>
                <c:pt idx="7">
                  <c:v>19.079457364341081</c:v>
                </c:pt>
                <c:pt idx="8">
                  <c:v>17.344961240310077</c:v>
                </c:pt>
                <c:pt idx="9">
                  <c:v>15.610465116279068</c:v>
                </c:pt>
                <c:pt idx="10">
                  <c:v>13.875968992248064</c:v>
                </c:pt>
                <c:pt idx="11">
                  <c:v>12.141472868217056</c:v>
                </c:pt>
                <c:pt idx="12">
                  <c:v>10.406976744186046</c:v>
                </c:pt>
                <c:pt idx="13">
                  <c:v>8.6724806201550386</c:v>
                </c:pt>
                <c:pt idx="14">
                  <c:v>6.9379844961240318</c:v>
                </c:pt>
                <c:pt idx="15">
                  <c:v>5.2034883720930232</c:v>
                </c:pt>
                <c:pt idx="16">
                  <c:v>3.4689922480620159</c:v>
                </c:pt>
                <c:pt idx="17">
                  <c:v>1.7344961240310079</c:v>
                </c:pt>
                <c:pt idx="18">
                  <c:v>3.468992248062016E-3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66-4328-8870-EBB4B6CCA967}"/>
            </c:ext>
          </c:extLst>
        </c:ser>
        <c:ser>
          <c:idx val="1"/>
          <c:order val="1"/>
          <c:tx>
            <c:strRef>
              <c:f>'M542'!$R$62</c:f>
              <c:strCache>
                <c:ptCount val="1"/>
                <c:pt idx="0">
                  <c:v>2.Gg</c:v>
                </c:pt>
              </c:strCache>
            </c:strRef>
          </c:tx>
          <c:spPr>
            <a:ln w="9525" cap="rnd">
              <a:solidFill>
                <a:schemeClr val="accent2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tint val="77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'M542'!$P$43:$P$61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'M542'!$R$43:$R$61</c:f>
              <c:numCache>
                <c:formatCode>0</c:formatCode>
                <c:ptCount val="19"/>
                <c:pt idx="0">
                  <c:v>55.07692307692308</c:v>
                </c:pt>
                <c:pt idx="1">
                  <c:v>52.017094017094024</c:v>
                </c:pt>
                <c:pt idx="2">
                  <c:v>48.957264957264961</c:v>
                </c:pt>
                <c:pt idx="3">
                  <c:v>45.897435897435891</c:v>
                </c:pt>
                <c:pt idx="4">
                  <c:v>42.837606837606835</c:v>
                </c:pt>
                <c:pt idx="5">
                  <c:v>39.777777777777771</c:v>
                </c:pt>
                <c:pt idx="6">
                  <c:v>36.717948717948715</c:v>
                </c:pt>
                <c:pt idx="7">
                  <c:v>33.658119658119659</c:v>
                </c:pt>
                <c:pt idx="8">
                  <c:v>30.598290598290603</c:v>
                </c:pt>
                <c:pt idx="9">
                  <c:v>27.53846153846154</c:v>
                </c:pt>
                <c:pt idx="10">
                  <c:v>24.47863247863248</c:v>
                </c:pt>
                <c:pt idx="11">
                  <c:v>21.418803418803417</c:v>
                </c:pt>
                <c:pt idx="12">
                  <c:v>18.358974358974358</c:v>
                </c:pt>
                <c:pt idx="13">
                  <c:v>15.299145299145302</c:v>
                </c:pt>
                <c:pt idx="14">
                  <c:v>12.23931623931624</c:v>
                </c:pt>
                <c:pt idx="15">
                  <c:v>9.1794871794871788</c:v>
                </c:pt>
                <c:pt idx="16">
                  <c:v>6.1196581196581201</c:v>
                </c:pt>
                <c:pt idx="17">
                  <c:v>3.0598290598290601</c:v>
                </c:pt>
                <c:pt idx="18">
                  <c:v>6.1196581196581194E-3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966-4328-8870-EBB4B6CCA967}"/>
            </c:ext>
          </c:extLst>
        </c:ser>
        <c:ser>
          <c:idx val="2"/>
          <c:order val="2"/>
          <c:tx>
            <c:strRef>
              <c:f>'M542'!$S$62</c:f>
              <c:strCache>
                <c:ptCount val="1"/>
                <c:pt idx="0">
                  <c:v>3.Gg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'M542'!$P$43:$P$61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'M542'!$S$43:$S$61</c:f>
              <c:numCache>
                <c:formatCode>0</c:formatCode>
                <c:ptCount val="19"/>
                <c:pt idx="0">
                  <c:v>70.854166666666671</c:v>
                </c:pt>
                <c:pt idx="1">
                  <c:v>66.91782407407409</c:v>
                </c:pt>
                <c:pt idx="2">
                  <c:v>62.981481481481488</c:v>
                </c:pt>
                <c:pt idx="3">
                  <c:v>59.045138888888907</c:v>
                </c:pt>
                <c:pt idx="4">
                  <c:v>55.108796296296312</c:v>
                </c:pt>
                <c:pt idx="5">
                  <c:v>51.172453703703709</c:v>
                </c:pt>
                <c:pt idx="6">
                  <c:v>47.236111111111107</c:v>
                </c:pt>
                <c:pt idx="7">
                  <c:v>43.299768518518519</c:v>
                </c:pt>
                <c:pt idx="8">
                  <c:v>39.363425925925931</c:v>
                </c:pt>
                <c:pt idx="9">
                  <c:v>35.427083333333336</c:v>
                </c:pt>
                <c:pt idx="10">
                  <c:v>31.490740740740744</c:v>
                </c:pt>
                <c:pt idx="11">
                  <c:v>27.554398148148156</c:v>
                </c:pt>
                <c:pt idx="12">
                  <c:v>23.618055555555554</c:v>
                </c:pt>
                <c:pt idx="13">
                  <c:v>19.681712962962965</c:v>
                </c:pt>
                <c:pt idx="14">
                  <c:v>15.745370370370372</c:v>
                </c:pt>
                <c:pt idx="15">
                  <c:v>11.809027777777777</c:v>
                </c:pt>
                <c:pt idx="16">
                  <c:v>7.872685185185186</c:v>
                </c:pt>
                <c:pt idx="17">
                  <c:v>3.936342592592593</c:v>
                </c:pt>
                <c:pt idx="18">
                  <c:v>7.8726851851851857E-3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966-4328-8870-EBB4B6CCA967}"/>
            </c:ext>
          </c:extLst>
        </c:ser>
        <c:ser>
          <c:idx val="3"/>
          <c:order val="3"/>
          <c:tx>
            <c:strRef>
              <c:f>'M542'!$T$62</c:f>
              <c:strCache>
                <c:ptCount val="1"/>
                <c:pt idx="0">
                  <c:v>4.Gg</c:v>
                </c:pt>
              </c:strCache>
            </c:strRef>
          </c:tx>
          <c:spPr>
            <a:ln w="9525" cap="rnd">
              <a:solidFill>
                <a:schemeClr val="accent2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shade val="76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'M542'!$P$43:$P$61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'M542'!$T$43:$T$61</c:f>
              <c:numCache>
                <c:formatCode>0</c:formatCode>
                <c:ptCount val="19"/>
                <c:pt idx="0">
                  <c:v>86.867647058823536</c:v>
                </c:pt>
                <c:pt idx="1">
                  <c:v>82.041666666666671</c:v>
                </c:pt>
                <c:pt idx="2">
                  <c:v>77.215686274509821</c:v>
                </c:pt>
                <c:pt idx="3">
                  <c:v>72.389705882352942</c:v>
                </c:pt>
                <c:pt idx="4">
                  <c:v>67.563725490196092</c:v>
                </c:pt>
                <c:pt idx="5">
                  <c:v>62.737745098039213</c:v>
                </c:pt>
                <c:pt idx="6">
                  <c:v>57.911764705882355</c:v>
                </c:pt>
                <c:pt idx="7">
                  <c:v>53.08578431372549</c:v>
                </c:pt>
                <c:pt idx="8">
                  <c:v>48.259803921568633</c:v>
                </c:pt>
                <c:pt idx="9">
                  <c:v>43.433823529411768</c:v>
                </c:pt>
                <c:pt idx="10">
                  <c:v>38.60784313725491</c:v>
                </c:pt>
                <c:pt idx="11">
                  <c:v>33.781862745098046</c:v>
                </c:pt>
                <c:pt idx="12">
                  <c:v>28.955882352941178</c:v>
                </c:pt>
                <c:pt idx="13">
                  <c:v>24.129901960784316</c:v>
                </c:pt>
                <c:pt idx="14">
                  <c:v>19.303921568627455</c:v>
                </c:pt>
                <c:pt idx="15">
                  <c:v>14.477941176470589</c:v>
                </c:pt>
                <c:pt idx="16">
                  <c:v>9.6519607843137276</c:v>
                </c:pt>
                <c:pt idx="17">
                  <c:v>4.8259803921568638</c:v>
                </c:pt>
                <c:pt idx="18">
                  <c:v>9.6519607843137244E-3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966-4328-8870-EBB4B6CCA967}"/>
            </c:ext>
          </c:extLst>
        </c:ser>
        <c:ser>
          <c:idx val="4"/>
          <c:order val="4"/>
          <c:tx>
            <c:strRef>
              <c:f>'M542'!$U$62</c:f>
              <c:strCache>
                <c:ptCount val="1"/>
                <c:pt idx="0">
                  <c:v>5.Gg</c:v>
                </c:pt>
              </c:strCache>
            </c:strRef>
          </c:tx>
          <c:spPr>
            <a:ln w="9525" cap="rnd">
              <a:solidFill>
                <a:schemeClr val="accent2">
                  <a:shade val="53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shade val="53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'M542'!$P$43:$P$61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'M542'!$U$43:$U$61</c:f>
              <c:numCache>
                <c:formatCode>0</c:formatCode>
                <c:ptCount val="19"/>
                <c:pt idx="0">
                  <c:v>100.68750000000003</c:v>
                </c:pt>
                <c:pt idx="1">
                  <c:v>95.093750000000014</c:v>
                </c:pt>
                <c:pt idx="2">
                  <c:v>89.500000000000014</c:v>
                </c:pt>
                <c:pt idx="3">
                  <c:v>83.906250000000014</c:v>
                </c:pt>
                <c:pt idx="4">
                  <c:v>78.312500000000028</c:v>
                </c:pt>
                <c:pt idx="5">
                  <c:v>72.718750000000014</c:v>
                </c:pt>
                <c:pt idx="6">
                  <c:v>67.125</c:v>
                </c:pt>
                <c:pt idx="7">
                  <c:v>61.531250000000014</c:v>
                </c:pt>
                <c:pt idx="8">
                  <c:v>55.937500000000007</c:v>
                </c:pt>
                <c:pt idx="9">
                  <c:v>50.343750000000014</c:v>
                </c:pt>
                <c:pt idx="10">
                  <c:v>44.750000000000007</c:v>
                </c:pt>
                <c:pt idx="11">
                  <c:v>39.156250000000014</c:v>
                </c:pt>
                <c:pt idx="12">
                  <c:v>33.5625</c:v>
                </c:pt>
                <c:pt idx="13">
                  <c:v>27.968750000000004</c:v>
                </c:pt>
                <c:pt idx="14">
                  <c:v>22.375000000000004</c:v>
                </c:pt>
                <c:pt idx="15">
                  <c:v>16.78125</c:v>
                </c:pt>
                <c:pt idx="16">
                  <c:v>11.187500000000002</c:v>
                </c:pt>
                <c:pt idx="17">
                  <c:v>5.5937500000000009</c:v>
                </c:pt>
                <c:pt idx="18">
                  <c:v>1.1187500000000001E-2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966-4328-8870-EBB4B6CCA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781264"/>
        <c:axId val="363782440"/>
      </c:scatterChart>
      <c:valAx>
        <c:axId val="363781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Drehzahl</a:t>
                </a:r>
                <a:r>
                  <a:rPr lang="de-DE" baseline="0"/>
                  <a:t> [n]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3782440"/>
        <c:crosses val="autoZero"/>
        <c:crossBetween val="midCat"/>
        <c:majorUnit val="500"/>
        <c:minorUnit val="250"/>
      </c:valAx>
      <c:valAx>
        <c:axId val="363782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Geschwindigkeit</a:t>
                </a:r>
                <a:r>
                  <a:rPr lang="de-DE" baseline="0"/>
                  <a:t> [V]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1.9438063262060434E-2"/>
              <c:y val="0.384144323731685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3781264"/>
        <c:crosses val="autoZero"/>
        <c:crossBetween val="midCat"/>
        <c:majorUnit val="10"/>
        <c:minorUnit val="5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Vergleich Diagramm "A"</a:t>
            </a:r>
            <a:r>
              <a:rPr lang="de-DE" baseline="0"/>
              <a:t> zu "B"</a:t>
            </a:r>
          </a:p>
          <a:p>
            <a:pPr>
              <a:defRPr/>
            </a:pP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'M542'!$AE$62</c:f>
              <c:strCache>
                <c:ptCount val="1"/>
                <c:pt idx="0">
                  <c:v>1-A</c:v>
                </c:pt>
              </c:strCache>
            </c:strRef>
          </c:tx>
          <c:spPr>
            <a:ln w="19050" cap="rnd">
              <a:solidFill>
                <a:schemeClr val="accent5">
                  <a:shade val="42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'M542'!$AD$43:$AD$61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'M542'!$AE$43:$AE$61</c:f>
              <c:numCache>
                <c:formatCode>0</c:formatCode>
                <c:ptCount val="19"/>
                <c:pt idx="0">
                  <c:v>31.220930232558135</c:v>
                </c:pt>
                <c:pt idx="1">
                  <c:v>29.486434108527138</c:v>
                </c:pt>
                <c:pt idx="2">
                  <c:v>27.751937984496127</c:v>
                </c:pt>
                <c:pt idx="3">
                  <c:v>26.017441860465123</c:v>
                </c:pt>
                <c:pt idx="4">
                  <c:v>24.282945736434112</c:v>
                </c:pt>
                <c:pt idx="5">
                  <c:v>22.5484496124031</c:v>
                </c:pt>
                <c:pt idx="6">
                  <c:v>20.813953488372093</c:v>
                </c:pt>
                <c:pt idx="7">
                  <c:v>19.079457364341081</c:v>
                </c:pt>
                <c:pt idx="8">
                  <c:v>17.344961240310077</c:v>
                </c:pt>
                <c:pt idx="9">
                  <c:v>15.610465116279068</c:v>
                </c:pt>
                <c:pt idx="10">
                  <c:v>13.875968992248064</c:v>
                </c:pt>
                <c:pt idx="11">
                  <c:v>12.141472868217056</c:v>
                </c:pt>
                <c:pt idx="12">
                  <c:v>10.406976744186046</c:v>
                </c:pt>
                <c:pt idx="13">
                  <c:v>8.6724806201550386</c:v>
                </c:pt>
                <c:pt idx="14">
                  <c:v>6.9379844961240318</c:v>
                </c:pt>
                <c:pt idx="15">
                  <c:v>5.2034883720930232</c:v>
                </c:pt>
                <c:pt idx="16">
                  <c:v>3.4689922480620159</c:v>
                </c:pt>
                <c:pt idx="17">
                  <c:v>1.7344961240310079</c:v>
                </c:pt>
                <c:pt idx="18">
                  <c:v>3.468992248062016E-3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68-48EA-A0A7-BA920A378A0D}"/>
            </c:ext>
          </c:extLst>
        </c:ser>
        <c:ser>
          <c:idx val="1"/>
          <c:order val="1"/>
          <c:tx>
            <c:strRef>
              <c:f>'M542'!$AF$62</c:f>
              <c:strCache>
                <c:ptCount val="1"/>
                <c:pt idx="0">
                  <c:v>1-B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'M542'!$AD$43:$AD$61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'M542'!$AF$43:$AF$61</c:f>
              <c:numCache>
                <c:formatCode>0</c:formatCode>
                <c:ptCount val="19"/>
                <c:pt idx="0">
                  <c:v>31.220930232558135</c:v>
                </c:pt>
                <c:pt idx="1">
                  <c:v>29.486434108527138</c:v>
                </c:pt>
                <c:pt idx="2">
                  <c:v>27.751937984496127</c:v>
                </c:pt>
                <c:pt idx="3">
                  <c:v>26.017441860465123</c:v>
                </c:pt>
                <c:pt idx="4">
                  <c:v>24.282945736434112</c:v>
                </c:pt>
                <c:pt idx="5">
                  <c:v>22.5484496124031</c:v>
                </c:pt>
                <c:pt idx="6">
                  <c:v>20.813953488372093</c:v>
                </c:pt>
                <c:pt idx="7">
                  <c:v>19.079457364341081</c:v>
                </c:pt>
                <c:pt idx="8">
                  <c:v>17.344961240310077</c:v>
                </c:pt>
                <c:pt idx="9">
                  <c:v>15.610465116279068</c:v>
                </c:pt>
                <c:pt idx="10">
                  <c:v>13.875968992248064</c:v>
                </c:pt>
                <c:pt idx="11">
                  <c:v>12.141472868217056</c:v>
                </c:pt>
                <c:pt idx="12">
                  <c:v>10.406976744186046</c:v>
                </c:pt>
                <c:pt idx="13">
                  <c:v>8.6724806201550386</c:v>
                </c:pt>
                <c:pt idx="14">
                  <c:v>6.9379844961240318</c:v>
                </c:pt>
                <c:pt idx="15">
                  <c:v>5.2034883720930232</c:v>
                </c:pt>
                <c:pt idx="16">
                  <c:v>3.4689922480620159</c:v>
                </c:pt>
                <c:pt idx="17">
                  <c:v>1.7344961240310079</c:v>
                </c:pt>
                <c:pt idx="18">
                  <c:v>3.468992248062016E-3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68-48EA-A0A7-BA920A378A0D}"/>
            </c:ext>
          </c:extLst>
        </c:ser>
        <c:ser>
          <c:idx val="2"/>
          <c:order val="2"/>
          <c:tx>
            <c:strRef>
              <c:f>'M542'!$AG$62</c:f>
              <c:strCache>
                <c:ptCount val="1"/>
                <c:pt idx="0">
                  <c:v>2-A</c:v>
                </c:pt>
              </c:strCache>
            </c:strRef>
          </c:tx>
          <c:spPr>
            <a:ln w="19050" cap="rnd">
              <a:solidFill>
                <a:schemeClr val="accent5">
                  <a:shade val="68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'M542'!$AD$43:$AD$61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'M542'!$AG$43:$AG$61</c:f>
              <c:numCache>
                <c:formatCode>0</c:formatCode>
                <c:ptCount val="19"/>
                <c:pt idx="0">
                  <c:v>51.634615384615387</c:v>
                </c:pt>
                <c:pt idx="1">
                  <c:v>48.766025641025642</c:v>
                </c:pt>
                <c:pt idx="2">
                  <c:v>45.897435897435891</c:v>
                </c:pt>
                <c:pt idx="3">
                  <c:v>43.02884615384616</c:v>
                </c:pt>
                <c:pt idx="4">
                  <c:v>40.160256410256423</c:v>
                </c:pt>
                <c:pt idx="5">
                  <c:v>37.291666666666664</c:v>
                </c:pt>
                <c:pt idx="6">
                  <c:v>34.42307692307692</c:v>
                </c:pt>
                <c:pt idx="7">
                  <c:v>31.554487179487179</c:v>
                </c:pt>
                <c:pt idx="8">
                  <c:v>28.685897435897434</c:v>
                </c:pt>
                <c:pt idx="9">
                  <c:v>25.817307692307693</c:v>
                </c:pt>
                <c:pt idx="10">
                  <c:v>22.948717948717945</c:v>
                </c:pt>
                <c:pt idx="11">
                  <c:v>20.080128205128212</c:v>
                </c:pt>
                <c:pt idx="12">
                  <c:v>17.21153846153846</c:v>
                </c:pt>
                <c:pt idx="13">
                  <c:v>14.342948717948717</c:v>
                </c:pt>
                <c:pt idx="14">
                  <c:v>11.474358974358973</c:v>
                </c:pt>
                <c:pt idx="15">
                  <c:v>8.6057692307692299</c:v>
                </c:pt>
                <c:pt idx="16">
                  <c:v>5.7371794871794863</c:v>
                </c:pt>
                <c:pt idx="17">
                  <c:v>2.8685897435897432</c:v>
                </c:pt>
                <c:pt idx="18">
                  <c:v>5.7371794871794862E-3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A68-48EA-A0A7-BA920A378A0D}"/>
            </c:ext>
          </c:extLst>
        </c:ser>
        <c:ser>
          <c:idx val="3"/>
          <c:order val="3"/>
          <c:tx>
            <c:strRef>
              <c:f>'M542'!$AH$62</c:f>
              <c:strCache>
                <c:ptCount val="1"/>
                <c:pt idx="0">
                  <c:v>2-B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'M542'!$AD$43:$AD$61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'M542'!$AH$43:$AH$61</c:f>
              <c:numCache>
                <c:formatCode>0</c:formatCode>
                <c:ptCount val="19"/>
                <c:pt idx="0">
                  <c:v>55.07692307692308</c:v>
                </c:pt>
                <c:pt idx="1">
                  <c:v>52.017094017094024</c:v>
                </c:pt>
                <c:pt idx="2">
                  <c:v>48.957264957264961</c:v>
                </c:pt>
                <c:pt idx="3">
                  <c:v>45.897435897435891</c:v>
                </c:pt>
                <c:pt idx="4">
                  <c:v>42.837606837606835</c:v>
                </c:pt>
                <c:pt idx="5">
                  <c:v>39.777777777777771</c:v>
                </c:pt>
                <c:pt idx="6">
                  <c:v>36.717948717948715</c:v>
                </c:pt>
                <c:pt idx="7">
                  <c:v>33.658119658119659</c:v>
                </c:pt>
                <c:pt idx="8">
                  <c:v>30.598290598290603</c:v>
                </c:pt>
                <c:pt idx="9">
                  <c:v>27.53846153846154</c:v>
                </c:pt>
                <c:pt idx="10">
                  <c:v>24.47863247863248</c:v>
                </c:pt>
                <c:pt idx="11">
                  <c:v>21.418803418803417</c:v>
                </c:pt>
                <c:pt idx="12">
                  <c:v>18.358974358974358</c:v>
                </c:pt>
                <c:pt idx="13">
                  <c:v>15.299145299145302</c:v>
                </c:pt>
                <c:pt idx="14">
                  <c:v>12.23931623931624</c:v>
                </c:pt>
                <c:pt idx="15">
                  <c:v>9.1794871794871788</c:v>
                </c:pt>
                <c:pt idx="16">
                  <c:v>6.1196581196581201</c:v>
                </c:pt>
                <c:pt idx="17">
                  <c:v>3.0598290598290601</c:v>
                </c:pt>
                <c:pt idx="18">
                  <c:v>6.1196581196581194E-3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A68-48EA-A0A7-BA920A378A0D}"/>
            </c:ext>
          </c:extLst>
        </c:ser>
        <c:ser>
          <c:idx val="4"/>
          <c:order val="4"/>
          <c:tx>
            <c:strRef>
              <c:f>'M542'!$AI$62</c:f>
              <c:strCache>
                <c:ptCount val="1"/>
                <c:pt idx="0">
                  <c:v>3-A</c:v>
                </c:pt>
              </c:strCache>
            </c:strRef>
          </c:tx>
          <c:spPr>
            <a:ln w="19050" cap="rnd">
              <a:solidFill>
                <a:schemeClr val="accent5">
                  <a:shade val="93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'M542'!$AD$43:$AD$61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'M542'!$AI$43:$AI$61</c:f>
              <c:numCache>
                <c:formatCode>0</c:formatCode>
                <c:ptCount val="19"/>
                <c:pt idx="0">
                  <c:v>70.854166666666671</c:v>
                </c:pt>
                <c:pt idx="1">
                  <c:v>66.91782407407409</c:v>
                </c:pt>
                <c:pt idx="2">
                  <c:v>62.981481481481488</c:v>
                </c:pt>
                <c:pt idx="3">
                  <c:v>59.045138888888907</c:v>
                </c:pt>
                <c:pt idx="4">
                  <c:v>55.108796296296312</c:v>
                </c:pt>
                <c:pt idx="5">
                  <c:v>51.172453703703709</c:v>
                </c:pt>
                <c:pt idx="6">
                  <c:v>47.236111111111107</c:v>
                </c:pt>
                <c:pt idx="7">
                  <c:v>43.299768518518519</c:v>
                </c:pt>
                <c:pt idx="8">
                  <c:v>39.363425925925931</c:v>
                </c:pt>
                <c:pt idx="9">
                  <c:v>35.427083333333336</c:v>
                </c:pt>
                <c:pt idx="10">
                  <c:v>31.490740740740744</c:v>
                </c:pt>
                <c:pt idx="11">
                  <c:v>27.554398148148156</c:v>
                </c:pt>
                <c:pt idx="12">
                  <c:v>23.618055555555554</c:v>
                </c:pt>
                <c:pt idx="13">
                  <c:v>19.681712962962965</c:v>
                </c:pt>
                <c:pt idx="14">
                  <c:v>15.745370370370372</c:v>
                </c:pt>
                <c:pt idx="15">
                  <c:v>11.809027777777777</c:v>
                </c:pt>
                <c:pt idx="16">
                  <c:v>7.872685185185186</c:v>
                </c:pt>
                <c:pt idx="17">
                  <c:v>3.936342592592593</c:v>
                </c:pt>
                <c:pt idx="18">
                  <c:v>7.8726851851851857E-3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A68-48EA-A0A7-BA920A378A0D}"/>
            </c:ext>
          </c:extLst>
        </c:ser>
        <c:ser>
          <c:idx val="5"/>
          <c:order val="5"/>
          <c:tx>
            <c:strRef>
              <c:f>'M542'!$AJ$62</c:f>
              <c:strCache>
                <c:ptCount val="1"/>
                <c:pt idx="0">
                  <c:v>3-B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'M542'!$AD$43:$AD$61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'M542'!$AJ$43:$AJ$61</c:f>
              <c:numCache>
                <c:formatCode>0</c:formatCode>
                <c:ptCount val="19"/>
                <c:pt idx="0">
                  <c:v>70.854166666666671</c:v>
                </c:pt>
                <c:pt idx="1">
                  <c:v>66.91782407407409</c:v>
                </c:pt>
                <c:pt idx="2">
                  <c:v>62.981481481481488</c:v>
                </c:pt>
                <c:pt idx="3">
                  <c:v>59.045138888888907</c:v>
                </c:pt>
                <c:pt idx="4">
                  <c:v>55.108796296296312</c:v>
                </c:pt>
                <c:pt idx="5">
                  <c:v>51.172453703703709</c:v>
                </c:pt>
                <c:pt idx="6">
                  <c:v>47.236111111111107</c:v>
                </c:pt>
                <c:pt idx="7">
                  <c:v>43.299768518518519</c:v>
                </c:pt>
                <c:pt idx="8">
                  <c:v>39.363425925925931</c:v>
                </c:pt>
                <c:pt idx="9">
                  <c:v>35.427083333333336</c:v>
                </c:pt>
                <c:pt idx="10">
                  <c:v>31.490740740740744</c:v>
                </c:pt>
                <c:pt idx="11">
                  <c:v>27.554398148148156</c:v>
                </c:pt>
                <c:pt idx="12">
                  <c:v>23.618055555555554</c:v>
                </c:pt>
                <c:pt idx="13">
                  <c:v>19.681712962962965</c:v>
                </c:pt>
                <c:pt idx="14">
                  <c:v>15.745370370370372</c:v>
                </c:pt>
                <c:pt idx="15">
                  <c:v>11.809027777777777</c:v>
                </c:pt>
                <c:pt idx="16">
                  <c:v>7.872685185185186</c:v>
                </c:pt>
                <c:pt idx="17">
                  <c:v>3.936342592592593</c:v>
                </c:pt>
                <c:pt idx="18">
                  <c:v>7.8726851851851857E-3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A68-48EA-A0A7-BA920A378A0D}"/>
            </c:ext>
          </c:extLst>
        </c:ser>
        <c:ser>
          <c:idx val="6"/>
          <c:order val="6"/>
          <c:tx>
            <c:strRef>
              <c:f>'M542'!$AK$62</c:f>
              <c:strCache>
                <c:ptCount val="1"/>
                <c:pt idx="0">
                  <c:v>4-A</c:v>
                </c:pt>
              </c:strCache>
            </c:strRef>
          </c:tx>
          <c:spPr>
            <a:ln w="19050" cap="rnd">
              <a:solidFill>
                <a:schemeClr val="accent5">
                  <a:tint val="81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'M542'!$AD$43:$AD$61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'M542'!$AK$43:$AK$61</c:f>
              <c:numCache>
                <c:formatCode>0</c:formatCode>
                <c:ptCount val="19"/>
                <c:pt idx="0">
                  <c:v>86.867647058823536</c:v>
                </c:pt>
                <c:pt idx="1">
                  <c:v>82.041666666666671</c:v>
                </c:pt>
                <c:pt idx="2">
                  <c:v>77.215686274509821</c:v>
                </c:pt>
                <c:pt idx="3">
                  <c:v>72.389705882352942</c:v>
                </c:pt>
                <c:pt idx="4">
                  <c:v>67.563725490196092</c:v>
                </c:pt>
                <c:pt idx="5">
                  <c:v>62.737745098039213</c:v>
                </c:pt>
                <c:pt idx="6">
                  <c:v>57.911764705882355</c:v>
                </c:pt>
                <c:pt idx="7">
                  <c:v>53.08578431372549</c:v>
                </c:pt>
                <c:pt idx="8">
                  <c:v>48.259803921568633</c:v>
                </c:pt>
                <c:pt idx="9">
                  <c:v>43.433823529411768</c:v>
                </c:pt>
                <c:pt idx="10">
                  <c:v>38.60784313725491</c:v>
                </c:pt>
                <c:pt idx="11">
                  <c:v>33.781862745098046</c:v>
                </c:pt>
                <c:pt idx="12">
                  <c:v>28.955882352941178</c:v>
                </c:pt>
                <c:pt idx="13">
                  <c:v>24.129901960784316</c:v>
                </c:pt>
                <c:pt idx="14">
                  <c:v>19.303921568627455</c:v>
                </c:pt>
                <c:pt idx="15">
                  <c:v>14.477941176470589</c:v>
                </c:pt>
                <c:pt idx="16">
                  <c:v>9.6519607843137276</c:v>
                </c:pt>
                <c:pt idx="17">
                  <c:v>4.8259803921568638</c:v>
                </c:pt>
                <c:pt idx="18">
                  <c:v>9.6519607843137244E-3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A68-48EA-A0A7-BA920A378A0D}"/>
            </c:ext>
          </c:extLst>
        </c:ser>
        <c:ser>
          <c:idx val="7"/>
          <c:order val="7"/>
          <c:tx>
            <c:strRef>
              <c:f>'M542'!$AL$62</c:f>
              <c:strCache>
                <c:ptCount val="1"/>
                <c:pt idx="0">
                  <c:v>4-B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'M542'!$AD$43:$AD$61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'M542'!$AL$43:$AL$61</c:f>
              <c:numCache>
                <c:formatCode>0</c:formatCode>
                <c:ptCount val="19"/>
                <c:pt idx="0">
                  <c:v>86.867647058823536</c:v>
                </c:pt>
                <c:pt idx="1">
                  <c:v>82.041666666666671</c:v>
                </c:pt>
                <c:pt idx="2">
                  <c:v>77.215686274509821</c:v>
                </c:pt>
                <c:pt idx="3">
                  <c:v>72.389705882352942</c:v>
                </c:pt>
                <c:pt idx="4">
                  <c:v>67.563725490196092</c:v>
                </c:pt>
                <c:pt idx="5">
                  <c:v>62.737745098039213</c:v>
                </c:pt>
                <c:pt idx="6">
                  <c:v>57.911764705882355</c:v>
                </c:pt>
                <c:pt idx="7">
                  <c:v>53.08578431372549</c:v>
                </c:pt>
                <c:pt idx="8">
                  <c:v>48.259803921568633</c:v>
                </c:pt>
                <c:pt idx="9">
                  <c:v>43.433823529411768</c:v>
                </c:pt>
                <c:pt idx="10">
                  <c:v>38.60784313725491</c:v>
                </c:pt>
                <c:pt idx="11">
                  <c:v>33.781862745098046</c:v>
                </c:pt>
                <c:pt idx="12">
                  <c:v>28.955882352941178</c:v>
                </c:pt>
                <c:pt idx="13">
                  <c:v>24.129901960784316</c:v>
                </c:pt>
                <c:pt idx="14">
                  <c:v>19.303921568627455</c:v>
                </c:pt>
                <c:pt idx="15">
                  <c:v>14.477941176470589</c:v>
                </c:pt>
                <c:pt idx="16">
                  <c:v>9.6519607843137276</c:v>
                </c:pt>
                <c:pt idx="17">
                  <c:v>4.8259803921568638</c:v>
                </c:pt>
                <c:pt idx="18">
                  <c:v>9.6519607843137244E-3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A68-48EA-A0A7-BA920A378A0D}"/>
            </c:ext>
          </c:extLst>
        </c:ser>
        <c:ser>
          <c:idx val="8"/>
          <c:order val="8"/>
          <c:tx>
            <c:strRef>
              <c:f>'M542'!$AM$62</c:f>
              <c:strCache>
                <c:ptCount val="1"/>
                <c:pt idx="0">
                  <c:v>5-A</c:v>
                </c:pt>
              </c:strCache>
            </c:strRef>
          </c:tx>
          <c:spPr>
            <a:ln w="19050" cap="rnd">
              <a:solidFill>
                <a:schemeClr val="accent5">
                  <a:tint val="5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'M542'!$AD$43:$AD$61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'M542'!$AM$43:$AM$61</c:f>
              <c:numCache>
                <c:formatCode>0</c:formatCode>
                <c:ptCount val="19"/>
                <c:pt idx="0">
                  <c:v>100.68750000000003</c:v>
                </c:pt>
                <c:pt idx="1">
                  <c:v>95.093750000000014</c:v>
                </c:pt>
                <c:pt idx="2">
                  <c:v>89.500000000000014</c:v>
                </c:pt>
                <c:pt idx="3">
                  <c:v>83.906250000000014</c:v>
                </c:pt>
                <c:pt idx="4">
                  <c:v>78.312500000000028</c:v>
                </c:pt>
                <c:pt idx="5">
                  <c:v>72.718750000000014</c:v>
                </c:pt>
                <c:pt idx="6">
                  <c:v>67.125</c:v>
                </c:pt>
                <c:pt idx="7">
                  <c:v>61.531250000000014</c:v>
                </c:pt>
                <c:pt idx="8">
                  <c:v>55.937500000000007</c:v>
                </c:pt>
                <c:pt idx="9">
                  <c:v>50.343750000000014</c:v>
                </c:pt>
                <c:pt idx="10">
                  <c:v>44.750000000000007</c:v>
                </c:pt>
                <c:pt idx="11">
                  <c:v>39.156250000000014</c:v>
                </c:pt>
                <c:pt idx="12">
                  <c:v>33.5625</c:v>
                </c:pt>
                <c:pt idx="13">
                  <c:v>27.968750000000004</c:v>
                </c:pt>
                <c:pt idx="14">
                  <c:v>22.375000000000004</c:v>
                </c:pt>
                <c:pt idx="15">
                  <c:v>16.78125</c:v>
                </c:pt>
                <c:pt idx="16">
                  <c:v>11.187500000000002</c:v>
                </c:pt>
                <c:pt idx="17">
                  <c:v>5.5937500000000009</c:v>
                </c:pt>
                <c:pt idx="18">
                  <c:v>1.1187500000000001E-2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A68-48EA-A0A7-BA920A378A0D}"/>
            </c:ext>
          </c:extLst>
        </c:ser>
        <c:ser>
          <c:idx val="9"/>
          <c:order val="9"/>
          <c:tx>
            <c:strRef>
              <c:f>'M542'!$AN$62</c:f>
              <c:strCache>
                <c:ptCount val="1"/>
                <c:pt idx="0">
                  <c:v>5-B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'M542'!$AD$43:$AD$61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'M542'!$AN$43:$AN$61</c:f>
              <c:numCache>
                <c:formatCode>0</c:formatCode>
                <c:ptCount val="19"/>
                <c:pt idx="0">
                  <c:v>100.68750000000003</c:v>
                </c:pt>
                <c:pt idx="1">
                  <c:v>95.093750000000014</c:v>
                </c:pt>
                <c:pt idx="2">
                  <c:v>89.500000000000014</c:v>
                </c:pt>
                <c:pt idx="3">
                  <c:v>83.906250000000014</c:v>
                </c:pt>
                <c:pt idx="4">
                  <c:v>78.312500000000028</c:v>
                </c:pt>
                <c:pt idx="5">
                  <c:v>72.718750000000014</c:v>
                </c:pt>
                <c:pt idx="6">
                  <c:v>67.125</c:v>
                </c:pt>
                <c:pt idx="7">
                  <c:v>61.531250000000014</c:v>
                </c:pt>
                <c:pt idx="8">
                  <c:v>55.937500000000007</c:v>
                </c:pt>
                <c:pt idx="9">
                  <c:v>50.343750000000014</c:v>
                </c:pt>
                <c:pt idx="10">
                  <c:v>44.750000000000007</c:v>
                </c:pt>
                <c:pt idx="11">
                  <c:v>39.156250000000014</c:v>
                </c:pt>
                <c:pt idx="12">
                  <c:v>33.5625</c:v>
                </c:pt>
                <c:pt idx="13">
                  <c:v>27.968750000000004</c:v>
                </c:pt>
                <c:pt idx="14">
                  <c:v>22.375000000000004</c:v>
                </c:pt>
                <c:pt idx="15">
                  <c:v>16.78125</c:v>
                </c:pt>
                <c:pt idx="16">
                  <c:v>11.187500000000002</c:v>
                </c:pt>
                <c:pt idx="17">
                  <c:v>5.5937500000000009</c:v>
                </c:pt>
                <c:pt idx="18">
                  <c:v>1.1187500000000001E-2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CA68-48EA-A0A7-BA920A378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555288"/>
        <c:axId val="357711160"/>
      </c:scatterChart>
      <c:valAx>
        <c:axId val="610555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7711160"/>
        <c:crosses val="autoZero"/>
        <c:crossBetween val="midCat"/>
      </c:valAx>
      <c:valAx>
        <c:axId val="357711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0555288"/>
        <c:crosses val="autoZero"/>
        <c:crossBetween val="midCat"/>
      </c:valAx>
      <c:spPr>
        <a:noFill/>
        <a:ln>
          <a:solidFill>
            <a:schemeClr val="accent2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'M54 Habicht'!$C$61</c:f>
              <c:strCache>
                <c:ptCount val="1"/>
                <c:pt idx="0">
                  <c:v>1.Gg</c:v>
                </c:pt>
              </c:strCache>
            </c:strRef>
          </c:tx>
          <c:spPr>
            <a:ln w="9525" cap="rnd">
              <a:solidFill>
                <a:schemeClr val="accent5">
                  <a:shade val="53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shade val="53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 Habicht'!$B$42:$B$61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Habicht'!$C$42:$C$61</c:f>
              <c:numCache>
                <c:formatCode>0</c:formatCode>
                <c:ptCount val="20"/>
                <c:pt idx="0">
                  <c:v>28.429411764705879</c:v>
                </c:pt>
                <c:pt idx="1">
                  <c:v>26.849999999999994</c:v>
                </c:pt>
                <c:pt idx="2">
                  <c:v>25.270588235294113</c:v>
                </c:pt>
                <c:pt idx="3">
                  <c:v>23.691176470588232</c:v>
                </c:pt>
                <c:pt idx="4">
                  <c:v>22.111764705882351</c:v>
                </c:pt>
                <c:pt idx="5">
                  <c:v>20.532352941176473</c:v>
                </c:pt>
                <c:pt idx="6">
                  <c:v>18.952941176470588</c:v>
                </c:pt>
                <c:pt idx="7">
                  <c:v>17.373529411764707</c:v>
                </c:pt>
                <c:pt idx="8">
                  <c:v>15.794117647058822</c:v>
                </c:pt>
                <c:pt idx="9">
                  <c:v>14.21470588235294</c:v>
                </c:pt>
                <c:pt idx="10">
                  <c:v>12.635294117647057</c:v>
                </c:pt>
                <c:pt idx="11">
                  <c:v>11.055882352941175</c:v>
                </c:pt>
                <c:pt idx="12">
                  <c:v>9.4764705882352942</c:v>
                </c:pt>
                <c:pt idx="13">
                  <c:v>7.8970588235294112</c:v>
                </c:pt>
                <c:pt idx="14">
                  <c:v>6.3176470588235283</c:v>
                </c:pt>
                <c:pt idx="15">
                  <c:v>4.7382352941176471</c:v>
                </c:pt>
                <c:pt idx="16">
                  <c:v>3.1588235294117641</c:v>
                </c:pt>
                <c:pt idx="17">
                  <c:v>1.5794117647058821</c:v>
                </c:pt>
                <c:pt idx="18">
                  <c:v>3.1588235294117643E-3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7D-4B81-B0AA-F2371BCDC034}"/>
            </c:ext>
          </c:extLst>
        </c:ser>
        <c:ser>
          <c:idx val="1"/>
          <c:order val="1"/>
          <c:tx>
            <c:strRef>
              <c:f>'M54 Habicht'!$D$61</c:f>
              <c:strCache>
                <c:ptCount val="1"/>
                <c:pt idx="0">
                  <c:v>2.Gg</c:v>
                </c:pt>
              </c:strCache>
            </c:strRef>
          </c:tx>
          <c:spPr>
            <a:ln w="9525" cap="rnd">
              <a:solidFill>
                <a:schemeClr val="accent5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shade val="76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 Habicht'!$B$42:$B$61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Habicht'!$D$42:$D$61</c:f>
              <c:numCache>
                <c:formatCode>0</c:formatCode>
                <c:ptCount val="20"/>
                <c:pt idx="0">
                  <c:v>48.736134453781503</c:v>
                </c:pt>
                <c:pt idx="1">
                  <c:v>46.028571428571425</c:v>
                </c:pt>
                <c:pt idx="2">
                  <c:v>43.321008403361333</c:v>
                </c:pt>
                <c:pt idx="3">
                  <c:v>40.613445378151262</c:v>
                </c:pt>
                <c:pt idx="4">
                  <c:v>37.90588235294117</c:v>
                </c:pt>
                <c:pt idx="5">
                  <c:v>35.198319327731092</c:v>
                </c:pt>
                <c:pt idx="6">
                  <c:v>32.490756302521</c:v>
                </c:pt>
                <c:pt idx="7">
                  <c:v>29.783193277310922</c:v>
                </c:pt>
                <c:pt idx="8">
                  <c:v>27.075630252100844</c:v>
                </c:pt>
                <c:pt idx="9">
                  <c:v>24.368067226890751</c:v>
                </c:pt>
                <c:pt idx="10">
                  <c:v>21.660504201680666</c:v>
                </c:pt>
                <c:pt idx="11">
                  <c:v>18.952941176470585</c:v>
                </c:pt>
                <c:pt idx="12">
                  <c:v>16.2453781512605</c:v>
                </c:pt>
                <c:pt idx="13">
                  <c:v>13.537815126050422</c:v>
                </c:pt>
                <c:pt idx="14">
                  <c:v>10.830252100840333</c:v>
                </c:pt>
                <c:pt idx="15">
                  <c:v>8.1226890756302499</c:v>
                </c:pt>
                <c:pt idx="16">
                  <c:v>5.4151260504201666</c:v>
                </c:pt>
                <c:pt idx="17">
                  <c:v>2.7075630252100833</c:v>
                </c:pt>
                <c:pt idx="18">
                  <c:v>5.4151260504201682E-3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D7D-4B81-B0AA-F2371BCDC034}"/>
            </c:ext>
          </c:extLst>
        </c:ser>
        <c:ser>
          <c:idx val="2"/>
          <c:order val="2"/>
          <c:tx>
            <c:strRef>
              <c:f>'M54 Habicht'!$E$61</c:f>
              <c:strCache>
                <c:ptCount val="1"/>
                <c:pt idx="0">
                  <c:v>3.Gg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 Habicht'!$B$42:$B$61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Habicht'!$E$42:$E$61</c:f>
              <c:numCache>
                <c:formatCode>0</c:formatCode>
                <c:ptCount val="20"/>
                <c:pt idx="0">
                  <c:v>67.615898251192363</c:v>
                </c:pt>
                <c:pt idx="1">
                  <c:v>63.859459459459437</c:v>
                </c:pt>
                <c:pt idx="2">
                  <c:v>60.10302066772654</c:v>
                </c:pt>
                <c:pt idx="3">
                  <c:v>56.346581875993635</c:v>
                </c:pt>
                <c:pt idx="4">
                  <c:v>52.590143084260731</c:v>
                </c:pt>
                <c:pt idx="5">
                  <c:v>48.83370429252782</c:v>
                </c:pt>
                <c:pt idx="6">
                  <c:v>45.077265500794915</c:v>
                </c:pt>
                <c:pt idx="7">
                  <c:v>41.320826709062004</c:v>
                </c:pt>
                <c:pt idx="8">
                  <c:v>37.564387917329093</c:v>
                </c:pt>
                <c:pt idx="9">
                  <c:v>33.807949125596181</c:v>
                </c:pt>
                <c:pt idx="10">
                  <c:v>30.05151033386327</c:v>
                </c:pt>
                <c:pt idx="11">
                  <c:v>26.295071542130366</c:v>
                </c:pt>
                <c:pt idx="12">
                  <c:v>22.538632750397458</c:v>
                </c:pt>
                <c:pt idx="13">
                  <c:v>18.782193958664546</c:v>
                </c:pt>
                <c:pt idx="14">
                  <c:v>15.025755166931635</c:v>
                </c:pt>
                <c:pt idx="15">
                  <c:v>11.269316375198729</c:v>
                </c:pt>
                <c:pt idx="16">
                  <c:v>7.5128775834658175</c:v>
                </c:pt>
                <c:pt idx="17">
                  <c:v>3.7564387917329087</c:v>
                </c:pt>
                <c:pt idx="18">
                  <c:v>7.5128775834658193E-3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D7D-4B81-B0AA-F2371BCDC034}"/>
            </c:ext>
          </c:extLst>
        </c:ser>
        <c:ser>
          <c:idx val="3"/>
          <c:order val="3"/>
          <c:tx>
            <c:strRef>
              <c:f>'M54 Habicht'!$F$61</c:f>
              <c:strCache>
                <c:ptCount val="1"/>
                <c:pt idx="0">
                  <c:v>4.Gg</c:v>
                </c:pt>
              </c:strCache>
            </c:strRef>
          </c:tx>
          <c:spPr>
            <a:ln w="9525" cap="rnd">
              <a:solidFill>
                <a:schemeClr val="accent5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tint val="77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 Habicht'!$B$42:$B$61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Habicht'!$F$42:$F$61</c:f>
              <c:numCache>
                <c:formatCode>0</c:formatCode>
                <c:ptCount val="20"/>
                <c:pt idx="0">
                  <c:v>88.03946869070208</c:v>
                </c:pt>
                <c:pt idx="1">
                  <c:v>83.148387096774186</c:v>
                </c:pt>
                <c:pt idx="2">
                  <c:v>78.257305502846279</c:v>
                </c:pt>
                <c:pt idx="3">
                  <c:v>73.366223908918386</c:v>
                </c:pt>
                <c:pt idx="4">
                  <c:v>68.475142314990507</c:v>
                </c:pt>
                <c:pt idx="5">
                  <c:v>63.584060721062613</c:v>
                </c:pt>
                <c:pt idx="6">
                  <c:v>58.69297912713472</c:v>
                </c:pt>
                <c:pt idx="7">
                  <c:v>53.801897533206827</c:v>
                </c:pt>
                <c:pt idx="8">
                  <c:v>48.910815939278933</c:v>
                </c:pt>
                <c:pt idx="9">
                  <c:v>44.01973434535104</c:v>
                </c:pt>
                <c:pt idx="10">
                  <c:v>39.128652751423139</c:v>
                </c:pt>
                <c:pt idx="11">
                  <c:v>34.237571157495253</c:v>
                </c:pt>
                <c:pt idx="12">
                  <c:v>29.34648956356736</c:v>
                </c:pt>
                <c:pt idx="13">
                  <c:v>24.455407969639467</c:v>
                </c:pt>
                <c:pt idx="14">
                  <c:v>19.56432637571157</c:v>
                </c:pt>
                <c:pt idx="15">
                  <c:v>14.67324478178368</c:v>
                </c:pt>
                <c:pt idx="16">
                  <c:v>9.7821631878557849</c:v>
                </c:pt>
                <c:pt idx="17">
                  <c:v>4.8910815939278924</c:v>
                </c:pt>
                <c:pt idx="18">
                  <c:v>9.7821631878557865E-3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D7D-4B81-B0AA-F2371BCDC034}"/>
            </c:ext>
          </c:extLst>
        </c:ser>
        <c:ser>
          <c:idx val="4"/>
          <c:order val="4"/>
          <c:tx>
            <c:strRef>
              <c:f>'M54 Habicht'!$G$61</c:f>
              <c:strCache>
                <c:ptCount val="1"/>
              </c:strCache>
            </c:strRef>
          </c:tx>
          <c:spPr>
            <a:ln w="9525" cap="rnd">
              <a:solidFill>
                <a:schemeClr val="accent5">
                  <a:tint val="54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tint val="54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 Habicht'!$B$42:$B$61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Habicht'!$G$42:$G$61</c:f>
              <c:numCache>
                <c:formatCode>0</c:formatCode>
                <c:ptCount val="2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D7D-4B81-B0AA-F2371BCDC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583816"/>
        <c:axId val="356584200"/>
      </c:scatterChart>
      <c:valAx>
        <c:axId val="356583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Drehzahl</a:t>
                </a:r>
                <a:r>
                  <a:rPr lang="de-DE" baseline="0"/>
                  <a:t> [n]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6584200"/>
        <c:crosses val="autoZero"/>
        <c:crossBetween val="midCat"/>
        <c:majorUnit val="500"/>
        <c:minorUnit val="250"/>
      </c:valAx>
      <c:valAx>
        <c:axId val="356584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Geschwindigkeit</a:t>
                </a:r>
                <a:r>
                  <a:rPr lang="de-DE" baseline="0"/>
                  <a:t> [V]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1.9438063262060434E-2"/>
              <c:y val="0.384144323731685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6583816"/>
        <c:crosses val="autoZero"/>
        <c:crossBetween val="midCat"/>
        <c:majorUnit val="10"/>
        <c:minorUnit val="5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'M54 Habicht'!$Q$61</c:f>
              <c:strCache>
                <c:ptCount val="1"/>
                <c:pt idx="0">
                  <c:v>1.Gg</c:v>
                </c:pt>
              </c:strCache>
            </c:strRef>
          </c:tx>
          <c:spPr>
            <a:ln w="9525" cap="rnd">
              <a:solidFill>
                <a:schemeClr val="accent2">
                  <a:tint val="54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tint val="54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 Habicht'!$P$42:$P$60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Habicht'!$Q$42:$Q$60</c:f>
              <c:numCache>
                <c:formatCode>0</c:formatCode>
                <c:ptCount val="19"/>
                <c:pt idx="0">
                  <c:v>30.616289592760179</c:v>
                </c:pt>
                <c:pt idx="1">
                  <c:v>28.915384615384614</c:v>
                </c:pt>
                <c:pt idx="2">
                  <c:v>27.214479638009053</c:v>
                </c:pt>
                <c:pt idx="3">
                  <c:v>25.513574660633484</c:v>
                </c:pt>
                <c:pt idx="4">
                  <c:v>23.812669683257919</c:v>
                </c:pt>
                <c:pt idx="5">
                  <c:v>22.111764705882354</c:v>
                </c:pt>
                <c:pt idx="6">
                  <c:v>20.410859728506789</c:v>
                </c:pt>
                <c:pt idx="7">
                  <c:v>18.709954751131225</c:v>
                </c:pt>
                <c:pt idx="8">
                  <c:v>17.009049773755656</c:v>
                </c:pt>
                <c:pt idx="9">
                  <c:v>15.308144796380089</c:v>
                </c:pt>
                <c:pt idx="10">
                  <c:v>13.607239819004526</c:v>
                </c:pt>
                <c:pt idx="11">
                  <c:v>11.90633484162896</c:v>
                </c:pt>
                <c:pt idx="12">
                  <c:v>10.205429864253395</c:v>
                </c:pt>
                <c:pt idx="13">
                  <c:v>8.504524886877828</c:v>
                </c:pt>
                <c:pt idx="14">
                  <c:v>6.8036199095022631</c:v>
                </c:pt>
                <c:pt idx="15">
                  <c:v>5.1027149321266974</c:v>
                </c:pt>
                <c:pt idx="16">
                  <c:v>3.4018099547511316</c:v>
                </c:pt>
                <c:pt idx="17">
                  <c:v>1.7009049773755658</c:v>
                </c:pt>
                <c:pt idx="18">
                  <c:v>3.4018099547511319E-3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13-41F3-836E-BBE5C96DE1B2}"/>
            </c:ext>
          </c:extLst>
        </c:ser>
        <c:ser>
          <c:idx val="1"/>
          <c:order val="1"/>
          <c:tx>
            <c:strRef>
              <c:f>'M54 Habicht'!$R$61</c:f>
              <c:strCache>
                <c:ptCount val="1"/>
                <c:pt idx="0">
                  <c:v>2.Gg</c:v>
                </c:pt>
              </c:strCache>
            </c:strRef>
          </c:tx>
          <c:spPr>
            <a:ln w="9525" cap="rnd">
              <a:solidFill>
                <a:schemeClr val="accent2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tint val="77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 Habicht'!$P$42:$P$60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Habicht'!$R$42:$R$60</c:f>
              <c:numCache>
                <c:formatCode>0</c:formatCode>
                <c:ptCount val="19"/>
                <c:pt idx="0">
                  <c:v>52.485067873303159</c:v>
                </c:pt>
                <c:pt idx="1">
                  <c:v>49.569230769230764</c:v>
                </c:pt>
                <c:pt idx="2">
                  <c:v>46.653393665158369</c:v>
                </c:pt>
                <c:pt idx="3">
                  <c:v>43.737556561085974</c:v>
                </c:pt>
                <c:pt idx="4">
                  <c:v>40.821719457013579</c:v>
                </c:pt>
                <c:pt idx="5">
                  <c:v>37.905882352941177</c:v>
                </c:pt>
                <c:pt idx="6">
                  <c:v>34.990045248868775</c:v>
                </c:pt>
                <c:pt idx="7">
                  <c:v>32.07420814479638</c:v>
                </c:pt>
                <c:pt idx="8">
                  <c:v>29.158371040723988</c:v>
                </c:pt>
                <c:pt idx="9">
                  <c:v>26.242533936651579</c:v>
                </c:pt>
                <c:pt idx="10">
                  <c:v>23.326696832579184</c:v>
                </c:pt>
                <c:pt idx="11">
                  <c:v>20.410859728506789</c:v>
                </c:pt>
                <c:pt idx="12">
                  <c:v>17.495022624434387</c:v>
                </c:pt>
                <c:pt idx="13">
                  <c:v>14.579185520361994</c:v>
                </c:pt>
                <c:pt idx="14">
                  <c:v>11.663348416289592</c:v>
                </c:pt>
                <c:pt idx="15">
                  <c:v>8.7475113122171937</c:v>
                </c:pt>
                <c:pt idx="16">
                  <c:v>5.8316742081447961</c:v>
                </c:pt>
                <c:pt idx="17">
                  <c:v>2.915837104072398</c:v>
                </c:pt>
                <c:pt idx="18">
                  <c:v>5.8316742081447968E-3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C13-41F3-836E-BBE5C96DE1B2}"/>
            </c:ext>
          </c:extLst>
        </c:ser>
        <c:ser>
          <c:idx val="2"/>
          <c:order val="2"/>
          <c:tx>
            <c:strRef>
              <c:f>'M54 Habicht'!$S$61</c:f>
              <c:strCache>
                <c:ptCount val="1"/>
                <c:pt idx="0">
                  <c:v>3.Gg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 Habicht'!$P$42:$P$60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Habicht'!$S$42:$S$60</c:f>
              <c:numCache>
                <c:formatCode>0</c:formatCode>
                <c:ptCount val="19"/>
                <c:pt idx="0">
                  <c:v>72.817121193591774</c:v>
                </c:pt>
                <c:pt idx="1">
                  <c:v>68.771725571725554</c:v>
                </c:pt>
                <c:pt idx="2">
                  <c:v>64.726329949859363</c:v>
                </c:pt>
                <c:pt idx="3">
                  <c:v>60.68093432799315</c:v>
                </c:pt>
                <c:pt idx="4">
                  <c:v>56.635538706126944</c:v>
                </c:pt>
                <c:pt idx="5">
                  <c:v>52.590143084260731</c:v>
                </c:pt>
                <c:pt idx="6">
                  <c:v>48.544747462394525</c:v>
                </c:pt>
                <c:pt idx="7">
                  <c:v>44.499351840528313</c:v>
                </c:pt>
                <c:pt idx="8">
                  <c:v>40.453956218662114</c:v>
                </c:pt>
                <c:pt idx="9">
                  <c:v>36.408560596795887</c:v>
                </c:pt>
                <c:pt idx="10">
                  <c:v>32.363164974929681</c:v>
                </c:pt>
                <c:pt idx="11">
                  <c:v>28.317769353063472</c:v>
                </c:pt>
                <c:pt idx="12">
                  <c:v>24.272373731197263</c:v>
                </c:pt>
                <c:pt idx="13">
                  <c:v>20.226978109331057</c:v>
                </c:pt>
                <c:pt idx="14">
                  <c:v>16.181582487464841</c:v>
                </c:pt>
                <c:pt idx="15">
                  <c:v>12.136186865598631</c:v>
                </c:pt>
                <c:pt idx="16">
                  <c:v>8.0907912437324203</c:v>
                </c:pt>
                <c:pt idx="17">
                  <c:v>4.0453956218662102</c:v>
                </c:pt>
                <c:pt idx="18">
                  <c:v>8.0907912437324214E-3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C13-41F3-836E-BBE5C96DE1B2}"/>
            </c:ext>
          </c:extLst>
        </c:ser>
        <c:ser>
          <c:idx val="3"/>
          <c:order val="3"/>
          <c:tx>
            <c:strRef>
              <c:f>'M54 Habicht'!$T$61</c:f>
              <c:strCache>
                <c:ptCount val="1"/>
                <c:pt idx="0">
                  <c:v>4.Gg</c:v>
                </c:pt>
              </c:strCache>
            </c:strRef>
          </c:tx>
          <c:spPr>
            <a:ln w="9525" cap="rnd">
              <a:solidFill>
                <a:schemeClr val="accent2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shade val="76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 Habicht'!$P$42:$P$60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Habicht'!$T$42:$T$60</c:f>
              <c:numCache>
                <c:formatCode>0</c:formatCode>
                <c:ptCount val="19"/>
                <c:pt idx="0">
                  <c:v>94.81173551306378</c:v>
                </c:pt>
                <c:pt idx="1">
                  <c:v>89.544416873449109</c:v>
                </c:pt>
                <c:pt idx="2">
                  <c:v>84.277098233834465</c:v>
                </c:pt>
                <c:pt idx="3">
                  <c:v>79.009779594219836</c:v>
                </c:pt>
                <c:pt idx="4">
                  <c:v>73.742460954605164</c:v>
                </c:pt>
                <c:pt idx="5">
                  <c:v>68.475142314990521</c:v>
                </c:pt>
                <c:pt idx="6">
                  <c:v>63.207823675375856</c:v>
                </c:pt>
                <c:pt idx="7">
                  <c:v>57.940505035761205</c:v>
                </c:pt>
                <c:pt idx="8">
                  <c:v>52.673186396146548</c:v>
                </c:pt>
                <c:pt idx="9">
                  <c:v>47.40586775653189</c:v>
                </c:pt>
                <c:pt idx="10">
                  <c:v>42.138549116917233</c:v>
                </c:pt>
                <c:pt idx="11">
                  <c:v>36.871230477302582</c:v>
                </c:pt>
                <c:pt idx="12">
                  <c:v>31.603911837687928</c:v>
                </c:pt>
                <c:pt idx="13">
                  <c:v>26.336593198073274</c:v>
                </c:pt>
                <c:pt idx="14">
                  <c:v>21.069274558458616</c:v>
                </c:pt>
                <c:pt idx="15">
                  <c:v>15.801955918843964</c:v>
                </c:pt>
                <c:pt idx="16">
                  <c:v>10.534637279229308</c:v>
                </c:pt>
                <c:pt idx="17">
                  <c:v>5.2673186396146541</c:v>
                </c:pt>
                <c:pt idx="18">
                  <c:v>1.0534637279229309E-2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C13-41F3-836E-BBE5C96DE1B2}"/>
            </c:ext>
          </c:extLst>
        </c:ser>
        <c:ser>
          <c:idx val="4"/>
          <c:order val="4"/>
          <c:tx>
            <c:strRef>
              <c:f>'M54 Habicht'!$U$61</c:f>
              <c:strCache>
                <c:ptCount val="1"/>
              </c:strCache>
            </c:strRef>
          </c:tx>
          <c:spPr>
            <a:ln w="9525" cap="rnd">
              <a:solidFill>
                <a:schemeClr val="accent2">
                  <a:shade val="53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shade val="53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'M54 Habicht'!$P$42:$P$60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Habicht'!$U$42:$U$60</c:f>
              <c:numCache>
                <c:formatCode>0</c:formatCode>
                <c:ptCount val="1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C13-41F3-836E-BBE5C96DE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781264"/>
        <c:axId val="363782440"/>
      </c:scatterChart>
      <c:valAx>
        <c:axId val="363781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Drehzahl</a:t>
                </a:r>
                <a:r>
                  <a:rPr lang="de-DE" baseline="0"/>
                  <a:t> [n]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3782440"/>
        <c:crosses val="autoZero"/>
        <c:crossBetween val="midCat"/>
        <c:majorUnit val="500"/>
        <c:minorUnit val="250"/>
      </c:valAx>
      <c:valAx>
        <c:axId val="363782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Geschwindigkeit</a:t>
                </a:r>
                <a:r>
                  <a:rPr lang="de-DE" baseline="0"/>
                  <a:t> [V]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1.9438063262060434E-2"/>
              <c:y val="0.384144323731685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3781264"/>
        <c:crosses val="autoZero"/>
        <c:crossBetween val="midCat"/>
        <c:majorUnit val="10"/>
        <c:minorUnit val="5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Vergleich Diagramm "A"</a:t>
            </a:r>
            <a:r>
              <a:rPr lang="de-DE" baseline="0"/>
              <a:t> zu "B"</a:t>
            </a:r>
          </a:p>
          <a:p>
            <a:pPr>
              <a:defRPr/>
            </a:pP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'M54 Habicht'!$AE$61</c:f>
              <c:strCache>
                <c:ptCount val="1"/>
                <c:pt idx="0">
                  <c:v>1-A</c:v>
                </c:pt>
              </c:strCache>
            </c:strRef>
          </c:tx>
          <c:spPr>
            <a:ln w="19050" cap="rnd">
              <a:solidFill>
                <a:schemeClr val="accent5">
                  <a:shade val="42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'M54 Habicht'!$AD$42:$AD$60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Habicht'!$AE$42:$AE$60</c:f>
              <c:numCache>
                <c:formatCode>0</c:formatCode>
                <c:ptCount val="19"/>
                <c:pt idx="0">
                  <c:v>28.429411764705879</c:v>
                </c:pt>
                <c:pt idx="1">
                  <c:v>26.849999999999994</c:v>
                </c:pt>
                <c:pt idx="2">
                  <c:v>25.270588235294113</c:v>
                </c:pt>
                <c:pt idx="3">
                  <c:v>23.691176470588232</c:v>
                </c:pt>
                <c:pt idx="4">
                  <c:v>22.111764705882351</c:v>
                </c:pt>
                <c:pt idx="5">
                  <c:v>20.532352941176473</c:v>
                </c:pt>
                <c:pt idx="6">
                  <c:v>18.952941176470588</c:v>
                </c:pt>
                <c:pt idx="7">
                  <c:v>17.373529411764707</c:v>
                </c:pt>
                <c:pt idx="8">
                  <c:v>15.794117647058822</c:v>
                </c:pt>
                <c:pt idx="9">
                  <c:v>14.21470588235294</c:v>
                </c:pt>
                <c:pt idx="10">
                  <c:v>12.635294117647057</c:v>
                </c:pt>
                <c:pt idx="11">
                  <c:v>11.055882352941175</c:v>
                </c:pt>
                <c:pt idx="12">
                  <c:v>9.4764705882352942</c:v>
                </c:pt>
                <c:pt idx="13">
                  <c:v>7.8970588235294112</c:v>
                </c:pt>
                <c:pt idx="14">
                  <c:v>6.3176470588235283</c:v>
                </c:pt>
                <c:pt idx="15">
                  <c:v>4.7382352941176471</c:v>
                </c:pt>
                <c:pt idx="16">
                  <c:v>3.1588235294117641</c:v>
                </c:pt>
                <c:pt idx="17">
                  <c:v>1.5794117647058821</c:v>
                </c:pt>
                <c:pt idx="18">
                  <c:v>3.1588235294117643E-3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14E-4C61-872C-C6A53F4E1160}"/>
            </c:ext>
          </c:extLst>
        </c:ser>
        <c:ser>
          <c:idx val="1"/>
          <c:order val="1"/>
          <c:tx>
            <c:strRef>
              <c:f>'M54 Habicht'!$AF$61</c:f>
              <c:strCache>
                <c:ptCount val="1"/>
                <c:pt idx="0">
                  <c:v>1-B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'M54 Habicht'!$AD$42:$AD$60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Habicht'!$AF$42:$AF$60</c:f>
              <c:numCache>
                <c:formatCode>0</c:formatCode>
                <c:ptCount val="19"/>
                <c:pt idx="0">
                  <c:v>30.616289592760179</c:v>
                </c:pt>
                <c:pt idx="1">
                  <c:v>28.915384615384614</c:v>
                </c:pt>
                <c:pt idx="2">
                  <c:v>27.214479638009053</c:v>
                </c:pt>
                <c:pt idx="3">
                  <c:v>25.513574660633484</c:v>
                </c:pt>
                <c:pt idx="4">
                  <c:v>23.812669683257919</c:v>
                </c:pt>
                <c:pt idx="5">
                  <c:v>22.111764705882354</c:v>
                </c:pt>
                <c:pt idx="6">
                  <c:v>20.410859728506789</c:v>
                </c:pt>
                <c:pt idx="7">
                  <c:v>18.709954751131225</c:v>
                </c:pt>
                <c:pt idx="8">
                  <c:v>17.009049773755656</c:v>
                </c:pt>
                <c:pt idx="9">
                  <c:v>15.308144796380089</c:v>
                </c:pt>
                <c:pt idx="10">
                  <c:v>13.607239819004526</c:v>
                </c:pt>
                <c:pt idx="11">
                  <c:v>11.90633484162896</c:v>
                </c:pt>
                <c:pt idx="12">
                  <c:v>10.205429864253395</c:v>
                </c:pt>
                <c:pt idx="13">
                  <c:v>8.504524886877828</c:v>
                </c:pt>
                <c:pt idx="14">
                  <c:v>6.8036199095022631</c:v>
                </c:pt>
                <c:pt idx="15">
                  <c:v>5.1027149321266974</c:v>
                </c:pt>
                <c:pt idx="16">
                  <c:v>3.4018099547511316</c:v>
                </c:pt>
                <c:pt idx="17">
                  <c:v>1.7009049773755658</c:v>
                </c:pt>
                <c:pt idx="18">
                  <c:v>3.4018099547511319E-3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14E-4C61-872C-C6A53F4E1160}"/>
            </c:ext>
          </c:extLst>
        </c:ser>
        <c:ser>
          <c:idx val="2"/>
          <c:order val="2"/>
          <c:tx>
            <c:strRef>
              <c:f>'M54 Habicht'!$AG$61</c:f>
              <c:strCache>
                <c:ptCount val="1"/>
                <c:pt idx="0">
                  <c:v>2-A</c:v>
                </c:pt>
              </c:strCache>
            </c:strRef>
          </c:tx>
          <c:spPr>
            <a:ln w="19050" cap="rnd">
              <a:solidFill>
                <a:schemeClr val="accent5">
                  <a:shade val="68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'M54 Habicht'!$AD$42:$AD$60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Habicht'!$AG$42:$AG$60</c:f>
              <c:numCache>
                <c:formatCode>0</c:formatCode>
                <c:ptCount val="19"/>
                <c:pt idx="0">
                  <c:v>48.736134453781503</c:v>
                </c:pt>
                <c:pt idx="1">
                  <c:v>46.028571428571425</c:v>
                </c:pt>
                <c:pt idx="2">
                  <c:v>43.321008403361333</c:v>
                </c:pt>
                <c:pt idx="3">
                  <c:v>40.613445378151262</c:v>
                </c:pt>
                <c:pt idx="4">
                  <c:v>37.90588235294117</c:v>
                </c:pt>
                <c:pt idx="5">
                  <c:v>35.198319327731092</c:v>
                </c:pt>
                <c:pt idx="6">
                  <c:v>32.490756302521</c:v>
                </c:pt>
                <c:pt idx="7">
                  <c:v>29.783193277310922</c:v>
                </c:pt>
                <c:pt idx="8">
                  <c:v>27.075630252100844</c:v>
                </c:pt>
                <c:pt idx="9">
                  <c:v>24.368067226890751</c:v>
                </c:pt>
                <c:pt idx="10">
                  <c:v>21.660504201680666</c:v>
                </c:pt>
                <c:pt idx="11">
                  <c:v>18.952941176470585</c:v>
                </c:pt>
                <c:pt idx="12">
                  <c:v>16.2453781512605</c:v>
                </c:pt>
                <c:pt idx="13">
                  <c:v>13.537815126050422</c:v>
                </c:pt>
                <c:pt idx="14">
                  <c:v>10.830252100840333</c:v>
                </c:pt>
                <c:pt idx="15">
                  <c:v>8.1226890756302499</c:v>
                </c:pt>
                <c:pt idx="16">
                  <c:v>5.4151260504201666</c:v>
                </c:pt>
                <c:pt idx="17">
                  <c:v>2.7075630252100833</c:v>
                </c:pt>
                <c:pt idx="18">
                  <c:v>5.4151260504201682E-3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14E-4C61-872C-C6A53F4E1160}"/>
            </c:ext>
          </c:extLst>
        </c:ser>
        <c:ser>
          <c:idx val="3"/>
          <c:order val="3"/>
          <c:tx>
            <c:strRef>
              <c:f>'M54 Habicht'!$AH$61</c:f>
              <c:strCache>
                <c:ptCount val="1"/>
                <c:pt idx="0">
                  <c:v>2-B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'M54 Habicht'!$AD$42:$AD$60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Habicht'!$AH$42:$AH$60</c:f>
              <c:numCache>
                <c:formatCode>0</c:formatCode>
                <c:ptCount val="19"/>
                <c:pt idx="0">
                  <c:v>52.485067873303159</c:v>
                </c:pt>
                <c:pt idx="1">
                  <c:v>49.569230769230764</c:v>
                </c:pt>
                <c:pt idx="2">
                  <c:v>46.653393665158369</c:v>
                </c:pt>
                <c:pt idx="3">
                  <c:v>43.737556561085974</c:v>
                </c:pt>
                <c:pt idx="4">
                  <c:v>40.821719457013579</c:v>
                </c:pt>
                <c:pt idx="5">
                  <c:v>37.905882352941177</c:v>
                </c:pt>
                <c:pt idx="6">
                  <c:v>34.990045248868775</c:v>
                </c:pt>
                <c:pt idx="7">
                  <c:v>32.07420814479638</c:v>
                </c:pt>
                <c:pt idx="8">
                  <c:v>29.158371040723988</c:v>
                </c:pt>
                <c:pt idx="9">
                  <c:v>26.242533936651579</c:v>
                </c:pt>
                <c:pt idx="10">
                  <c:v>23.326696832579184</c:v>
                </c:pt>
                <c:pt idx="11">
                  <c:v>20.410859728506789</c:v>
                </c:pt>
                <c:pt idx="12">
                  <c:v>17.495022624434387</c:v>
                </c:pt>
                <c:pt idx="13">
                  <c:v>14.579185520361994</c:v>
                </c:pt>
                <c:pt idx="14">
                  <c:v>11.663348416289592</c:v>
                </c:pt>
                <c:pt idx="15">
                  <c:v>8.7475113122171937</c:v>
                </c:pt>
                <c:pt idx="16">
                  <c:v>5.8316742081447961</c:v>
                </c:pt>
                <c:pt idx="17">
                  <c:v>2.915837104072398</c:v>
                </c:pt>
                <c:pt idx="18">
                  <c:v>5.8316742081447968E-3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14E-4C61-872C-C6A53F4E1160}"/>
            </c:ext>
          </c:extLst>
        </c:ser>
        <c:ser>
          <c:idx val="4"/>
          <c:order val="4"/>
          <c:tx>
            <c:strRef>
              <c:f>'M54 Habicht'!$AI$61</c:f>
              <c:strCache>
                <c:ptCount val="1"/>
                <c:pt idx="0">
                  <c:v>3-A</c:v>
                </c:pt>
              </c:strCache>
            </c:strRef>
          </c:tx>
          <c:spPr>
            <a:ln w="19050" cap="rnd">
              <a:solidFill>
                <a:schemeClr val="accent5">
                  <a:shade val="93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'M54 Habicht'!$AD$42:$AD$60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Habicht'!$AI$42:$AI$60</c:f>
              <c:numCache>
                <c:formatCode>0</c:formatCode>
                <c:ptCount val="19"/>
                <c:pt idx="0">
                  <c:v>67.615898251192363</c:v>
                </c:pt>
                <c:pt idx="1">
                  <c:v>63.859459459459437</c:v>
                </c:pt>
                <c:pt idx="2">
                  <c:v>60.10302066772654</c:v>
                </c:pt>
                <c:pt idx="3">
                  <c:v>56.346581875993635</c:v>
                </c:pt>
                <c:pt idx="4">
                  <c:v>52.590143084260731</c:v>
                </c:pt>
                <c:pt idx="5">
                  <c:v>48.83370429252782</c:v>
                </c:pt>
                <c:pt idx="6">
                  <c:v>45.077265500794915</c:v>
                </c:pt>
                <c:pt idx="7">
                  <c:v>41.320826709062004</c:v>
                </c:pt>
                <c:pt idx="8">
                  <c:v>37.564387917329093</c:v>
                </c:pt>
                <c:pt idx="9">
                  <c:v>33.807949125596181</c:v>
                </c:pt>
                <c:pt idx="10">
                  <c:v>30.05151033386327</c:v>
                </c:pt>
                <c:pt idx="11">
                  <c:v>26.295071542130366</c:v>
                </c:pt>
                <c:pt idx="12">
                  <c:v>22.538632750397458</c:v>
                </c:pt>
                <c:pt idx="13">
                  <c:v>18.782193958664546</c:v>
                </c:pt>
                <c:pt idx="14">
                  <c:v>15.025755166931635</c:v>
                </c:pt>
                <c:pt idx="15">
                  <c:v>11.269316375198729</c:v>
                </c:pt>
                <c:pt idx="16">
                  <c:v>7.5128775834658175</c:v>
                </c:pt>
                <c:pt idx="17">
                  <c:v>3.7564387917329087</c:v>
                </c:pt>
                <c:pt idx="18">
                  <c:v>7.5128775834658193E-3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14E-4C61-872C-C6A53F4E1160}"/>
            </c:ext>
          </c:extLst>
        </c:ser>
        <c:ser>
          <c:idx val="5"/>
          <c:order val="5"/>
          <c:tx>
            <c:strRef>
              <c:f>'M54 Habicht'!$AJ$61</c:f>
              <c:strCache>
                <c:ptCount val="1"/>
                <c:pt idx="0">
                  <c:v>3-B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'M54 Habicht'!$AD$42:$AD$60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Habicht'!$AJ$42:$AJ$60</c:f>
              <c:numCache>
                <c:formatCode>0</c:formatCode>
                <c:ptCount val="19"/>
                <c:pt idx="0">
                  <c:v>72.817121193591774</c:v>
                </c:pt>
                <c:pt idx="1">
                  <c:v>68.771725571725554</c:v>
                </c:pt>
                <c:pt idx="2">
                  <c:v>64.726329949859363</c:v>
                </c:pt>
                <c:pt idx="3">
                  <c:v>60.68093432799315</c:v>
                </c:pt>
                <c:pt idx="4">
                  <c:v>56.635538706126944</c:v>
                </c:pt>
                <c:pt idx="5">
                  <c:v>52.590143084260731</c:v>
                </c:pt>
                <c:pt idx="6">
                  <c:v>48.544747462394525</c:v>
                </c:pt>
                <c:pt idx="7">
                  <c:v>44.499351840528313</c:v>
                </c:pt>
                <c:pt idx="8">
                  <c:v>40.453956218662114</c:v>
                </c:pt>
                <c:pt idx="9">
                  <c:v>36.408560596795887</c:v>
                </c:pt>
                <c:pt idx="10">
                  <c:v>32.363164974929681</c:v>
                </c:pt>
                <c:pt idx="11">
                  <c:v>28.317769353063472</c:v>
                </c:pt>
                <c:pt idx="12">
                  <c:v>24.272373731197263</c:v>
                </c:pt>
                <c:pt idx="13">
                  <c:v>20.226978109331057</c:v>
                </c:pt>
                <c:pt idx="14">
                  <c:v>16.181582487464841</c:v>
                </c:pt>
                <c:pt idx="15">
                  <c:v>12.136186865598631</c:v>
                </c:pt>
                <c:pt idx="16">
                  <c:v>8.0907912437324203</c:v>
                </c:pt>
                <c:pt idx="17">
                  <c:v>4.0453956218662102</c:v>
                </c:pt>
                <c:pt idx="18">
                  <c:v>8.0907912437324214E-3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14E-4C61-872C-C6A53F4E1160}"/>
            </c:ext>
          </c:extLst>
        </c:ser>
        <c:ser>
          <c:idx val="6"/>
          <c:order val="6"/>
          <c:tx>
            <c:strRef>
              <c:f>'M54 Habicht'!$AK$61</c:f>
              <c:strCache>
                <c:ptCount val="1"/>
                <c:pt idx="0">
                  <c:v>4-A</c:v>
                </c:pt>
              </c:strCache>
            </c:strRef>
          </c:tx>
          <c:spPr>
            <a:ln w="19050" cap="rnd">
              <a:solidFill>
                <a:schemeClr val="accent5">
                  <a:tint val="81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'M54 Habicht'!$AD$42:$AD$60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Habicht'!$AK$42:$AK$60</c:f>
              <c:numCache>
                <c:formatCode>0</c:formatCode>
                <c:ptCount val="19"/>
                <c:pt idx="0">
                  <c:v>88.03946869070208</c:v>
                </c:pt>
                <c:pt idx="1">
                  <c:v>83.148387096774186</c:v>
                </c:pt>
                <c:pt idx="2">
                  <c:v>78.257305502846279</c:v>
                </c:pt>
                <c:pt idx="3">
                  <c:v>73.366223908918386</c:v>
                </c:pt>
                <c:pt idx="4">
                  <c:v>68.475142314990507</c:v>
                </c:pt>
                <c:pt idx="5">
                  <c:v>63.584060721062613</c:v>
                </c:pt>
                <c:pt idx="6">
                  <c:v>58.69297912713472</c:v>
                </c:pt>
                <c:pt idx="7">
                  <c:v>53.801897533206827</c:v>
                </c:pt>
                <c:pt idx="8">
                  <c:v>48.910815939278933</c:v>
                </c:pt>
                <c:pt idx="9">
                  <c:v>44.01973434535104</c:v>
                </c:pt>
                <c:pt idx="10">
                  <c:v>39.128652751423139</c:v>
                </c:pt>
                <c:pt idx="11">
                  <c:v>34.237571157495253</c:v>
                </c:pt>
                <c:pt idx="12">
                  <c:v>29.34648956356736</c:v>
                </c:pt>
                <c:pt idx="13">
                  <c:v>24.455407969639467</c:v>
                </c:pt>
                <c:pt idx="14">
                  <c:v>19.56432637571157</c:v>
                </c:pt>
                <c:pt idx="15">
                  <c:v>14.67324478178368</c:v>
                </c:pt>
                <c:pt idx="16">
                  <c:v>9.7821631878557849</c:v>
                </c:pt>
                <c:pt idx="17">
                  <c:v>4.8910815939278924</c:v>
                </c:pt>
                <c:pt idx="18">
                  <c:v>9.7821631878557865E-3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14E-4C61-872C-C6A53F4E1160}"/>
            </c:ext>
          </c:extLst>
        </c:ser>
        <c:ser>
          <c:idx val="7"/>
          <c:order val="7"/>
          <c:tx>
            <c:strRef>
              <c:f>'M54 Habicht'!$AL$61</c:f>
              <c:strCache>
                <c:ptCount val="1"/>
                <c:pt idx="0">
                  <c:v>4-B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'M54 Habicht'!$AD$42:$AD$60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Habicht'!$AL$42:$AL$60</c:f>
              <c:numCache>
                <c:formatCode>0</c:formatCode>
                <c:ptCount val="19"/>
                <c:pt idx="0">
                  <c:v>94.81173551306378</c:v>
                </c:pt>
                <c:pt idx="1">
                  <c:v>89.544416873449109</c:v>
                </c:pt>
                <c:pt idx="2">
                  <c:v>84.277098233834465</c:v>
                </c:pt>
                <c:pt idx="3">
                  <c:v>79.009779594219836</c:v>
                </c:pt>
                <c:pt idx="4">
                  <c:v>73.742460954605164</c:v>
                </c:pt>
                <c:pt idx="5">
                  <c:v>68.475142314990521</c:v>
                </c:pt>
                <c:pt idx="6">
                  <c:v>63.207823675375856</c:v>
                </c:pt>
                <c:pt idx="7">
                  <c:v>57.940505035761205</c:v>
                </c:pt>
                <c:pt idx="8">
                  <c:v>52.673186396146548</c:v>
                </c:pt>
                <c:pt idx="9">
                  <c:v>47.40586775653189</c:v>
                </c:pt>
                <c:pt idx="10">
                  <c:v>42.138549116917233</c:v>
                </c:pt>
                <c:pt idx="11">
                  <c:v>36.871230477302582</c:v>
                </c:pt>
                <c:pt idx="12">
                  <c:v>31.603911837687928</c:v>
                </c:pt>
                <c:pt idx="13">
                  <c:v>26.336593198073274</c:v>
                </c:pt>
                <c:pt idx="14">
                  <c:v>21.069274558458616</c:v>
                </c:pt>
                <c:pt idx="15">
                  <c:v>15.801955918843964</c:v>
                </c:pt>
                <c:pt idx="16">
                  <c:v>10.534637279229308</c:v>
                </c:pt>
                <c:pt idx="17">
                  <c:v>5.2673186396146541</c:v>
                </c:pt>
                <c:pt idx="18">
                  <c:v>1.0534637279229309E-2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14E-4C61-872C-C6A53F4E1160}"/>
            </c:ext>
          </c:extLst>
        </c:ser>
        <c:ser>
          <c:idx val="8"/>
          <c:order val="8"/>
          <c:tx>
            <c:strRef>
              <c:f>'M54 Habicht'!$AM$61</c:f>
              <c:strCache>
                <c:ptCount val="1"/>
              </c:strCache>
            </c:strRef>
          </c:tx>
          <c:spPr>
            <a:ln w="19050" cap="rnd">
              <a:solidFill>
                <a:schemeClr val="accent5">
                  <a:tint val="5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'M54 Habicht'!$AD$42:$AD$60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Habicht'!$AM$42:$AM$60</c:f>
              <c:numCache>
                <c:formatCode>0</c:formatCode>
                <c:ptCount val="19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14E-4C61-872C-C6A53F4E1160}"/>
            </c:ext>
          </c:extLst>
        </c:ser>
        <c:ser>
          <c:idx val="9"/>
          <c:order val="9"/>
          <c:tx>
            <c:strRef>
              <c:f>'M54 Habicht'!$AN$61</c:f>
              <c:strCache>
                <c:ptCount val="1"/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'M54 Habicht'!$AD$42:$AD$60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'M54 Habicht'!$AN$42:$AN$60</c:f>
              <c:numCache>
                <c:formatCode>0</c:formatCode>
                <c:ptCount val="19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14E-4C61-872C-C6A53F4E1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555288"/>
        <c:axId val="357711160"/>
      </c:scatterChart>
      <c:valAx>
        <c:axId val="610555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7711160"/>
        <c:crosses val="autoZero"/>
        <c:crossBetween val="midCat"/>
      </c:valAx>
      <c:valAx>
        <c:axId val="357711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0555288"/>
        <c:crosses val="autoZero"/>
        <c:crossBetween val="midCat"/>
      </c:valAx>
      <c:spPr>
        <a:noFill/>
        <a:ln>
          <a:solidFill>
            <a:schemeClr val="accent2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'MM250-2'!$C$62</c:f>
              <c:strCache>
                <c:ptCount val="1"/>
                <c:pt idx="0">
                  <c:v>1.Gg</c:v>
                </c:pt>
              </c:strCache>
            </c:strRef>
          </c:tx>
          <c:spPr>
            <a:ln w="9525" cap="rnd">
              <a:solidFill>
                <a:schemeClr val="accent5">
                  <a:shade val="53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shade val="53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'MM250-2'!$C$43:$C$62</c:f>
              <c:numCache>
                <c:formatCode>0</c:formatCode>
                <c:ptCount val="20"/>
                <c:pt idx="0">
                  <c:v>67.072352941176476</c:v>
                </c:pt>
                <c:pt idx="1">
                  <c:v>63.346111111111107</c:v>
                </c:pt>
                <c:pt idx="2">
                  <c:v>59.619869281045759</c:v>
                </c:pt>
                <c:pt idx="3">
                  <c:v>55.893627450980389</c:v>
                </c:pt>
                <c:pt idx="4">
                  <c:v>52.167385620915041</c:v>
                </c:pt>
                <c:pt idx="5">
                  <c:v>48.441143790849679</c:v>
                </c:pt>
                <c:pt idx="6">
                  <c:v>44.714901960784324</c:v>
                </c:pt>
                <c:pt idx="7">
                  <c:v>40.988660130718962</c:v>
                </c:pt>
                <c:pt idx="8">
                  <c:v>37.2624183006536</c:v>
                </c:pt>
                <c:pt idx="9">
                  <c:v>33.536176470588238</c:v>
                </c:pt>
                <c:pt idx="10">
                  <c:v>29.809934640522879</c:v>
                </c:pt>
                <c:pt idx="11">
                  <c:v>26.083692810457521</c:v>
                </c:pt>
                <c:pt idx="12">
                  <c:v>22.357450980392162</c:v>
                </c:pt>
                <c:pt idx="13">
                  <c:v>18.6312091503268</c:v>
                </c:pt>
                <c:pt idx="14">
                  <c:v>14.90496732026144</c:v>
                </c:pt>
                <c:pt idx="15">
                  <c:v>11.178725490196081</c:v>
                </c:pt>
                <c:pt idx="16">
                  <c:v>7.4524836601307198</c:v>
                </c:pt>
                <c:pt idx="17">
                  <c:v>3.7262418300653599</c:v>
                </c:pt>
                <c:pt idx="18">
                  <c:v>7.4524836601307194E-3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CC-43A4-B2FA-112749874F9E}"/>
            </c:ext>
          </c:extLst>
        </c:ser>
        <c:ser>
          <c:idx val="1"/>
          <c:order val="1"/>
          <c:tx>
            <c:strRef>
              <c:f>'MM250-2'!$D$62</c:f>
              <c:strCache>
                <c:ptCount val="1"/>
                <c:pt idx="0">
                  <c:v>2.Gg</c:v>
                </c:pt>
              </c:strCache>
            </c:strRef>
          </c:tx>
          <c:spPr>
            <a:ln w="9525" cap="rnd">
              <a:solidFill>
                <a:schemeClr val="accent5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shade val="76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'MM250-2'!$D$43:$D$62</c:f>
              <c:numCache>
                <c:formatCode>0</c:formatCode>
                <c:ptCount val="20"/>
                <c:pt idx="0">
                  <c:v>113.83992409867173</c:v>
                </c:pt>
                <c:pt idx="1">
                  <c:v>107.51548387096776</c:v>
                </c:pt>
                <c:pt idx="2">
                  <c:v>101.19104364326377</c:v>
                </c:pt>
                <c:pt idx="3">
                  <c:v>94.866603415559766</c:v>
                </c:pt>
                <c:pt idx="4">
                  <c:v>88.542163187855792</c:v>
                </c:pt>
                <c:pt idx="5">
                  <c:v>82.217722960151804</c:v>
                </c:pt>
                <c:pt idx="6">
                  <c:v>75.89328273244783</c:v>
                </c:pt>
                <c:pt idx="7">
                  <c:v>69.568842504743841</c:v>
                </c:pt>
                <c:pt idx="8">
                  <c:v>63.244402277039867</c:v>
                </c:pt>
                <c:pt idx="9">
                  <c:v>56.919962049335865</c:v>
                </c:pt>
                <c:pt idx="10">
                  <c:v>50.595521821631884</c:v>
                </c:pt>
                <c:pt idx="11">
                  <c:v>44.271081593927896</c:v>
                </c:pt>
                <c:pt idx="12">
                  <c:v>37.946641366223915</c:v>
                </c:pt>
                <c:pt idx="13">
                  <c:v>31.622201138519934</c:v>
                </c:pt>
                <c:pt idx="14">
                  <c:v>25.297760910815942</c:v>
                </c:pt>
                <c:pt idx="15">
                  <c:v>18.973320683111957</c:v>
                </c:pt>
                <c:pt idx="16">
                  <c:v>12.648880455407971</c:v>
                </c:pt>
                <c:pt idx="17">
                  <c:v>6.3244402277039855</c:v>
                </c:pt>
                <c:pt idx="18">
                  <c:v>1.264888045540797E-2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7CC-43A4-B2FA-112749874F9E}"/>
            </c:ext>
          </c:extLst>
        </c:ser>
        <c:ser>
          <c:idx val="2"/>
          <c:order val="2"/>
          <c:tx>
            <c:strRef>
              <c:f>'MM250-2'!$E$62</c:f>
              <c:strCache>
                <c:ptCount val="1"/>
                <c:pt idx="0">
                  <c:v>3.Gg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'MM250-2'!$E$43:$E$62</c:f>
              <c:numCache>
                <c:formatCode>0</c:formatCode>
                <c:ptCount val="20"/>
                <c:pt idx="0">
                  <c:v>151.34274509803922</c:v>
                </c:pt>
                <c:pt idx="1">
                  <c:v>142.93481481481484</c:v>
                </c:pt>
                <c:pt idx="2">
                  <c:v>134.52688453159044</c:v>
                </c:pt>
                <c:pt idx="3">
                  <c:v>126.11895424836604</c:v>
                </c:pt>
                <c:pt idx="4">
                  <c:v>117.71102396514162</c:v>
                </c:pt>
                <c:pt idx="5">
                  <c:v>109.3030936819172</c:v>
                </c:pt>
                <c:pt idx="6">
                  <c:v>100.89516339869282</c:v>
                </c:pt>
                <c:pt idx="7">
                  <c:v>92.487233115468428</c:v>
                </c:pt>
                <c:pt idx="8">
                  <c:v>84.079302832244025</c:v>
                </c:pt>
                <c:pt idx="9">
                  <c:v>75.671372549019608</c:v>
                </c:pt>
                <c:pt idx="10">
                  <c:v>67.26344226579522</c:v>
                </c:pt>
                <c:pt idx="11">
                  <c:v>58.85551198257081</c:v>
                </c:pt>
                <c:pt idx="12">
                  <c:v>50.447581699346408</c:v>
                </c:pt>
                <c:pt idx="13">
                  <c:v>42.039651416122013</c:v>
                </c:pt>
                <c:pt idx="14">
                  <c:v>33.63172113289761</c:v>
                </c:pt>
                <c:pt idx="15">
                  <c:v>25.223790849673204</c:v>
                </c:pt>
                <c:pt idx="16">
                  <c:v>16.815860566448805</c:v>
                </c:pt>
                <c:pt idx="17">
                  <c:v>8.4079302832244025</c:v>
                </c:pt>
                <c:pt idx="18">
                  <c:v>1.6815860566448803E-2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7CC-43A4-B2FA-112749874F9E}"/>
            </c:ext>
          </c:extLst>
        </c:ser>
        <c:ser>
          <c:idx val="3"/>
          <c:order val="3"/>
          <c:tx>
            <c:strRef>
              <c:f>'MM250-2'!$F$62</c:f>
              <c:strCache>
                <c:ptCount val="1"/>
                <c:pt idx="0">
                  <c:v>4.Gg</c:v>
                </c:pt>
              </c:strCache>
            </c:strRef>
          </c:tx>
          <c:spPr>
            <a:ln w="9525" cap="rnd">
              <a:solidFill>
                <a:schemeClr val="accent5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tint val="77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'MM250-2'!$F$43:$F$62</c:f>
              <c:numCache>
                <c:formatCode>0</c:formatCode>
                <c:ptCount val="20"/>
                <c:pt idx="0">
                  <c:v>201.21705882352938</c:v>
                </c:pt>
                <c:pt idx="1">
                  <c:v>190.03833333333333</c:v>
                </c:pt>
                <c:pt idx="2">
                  <c:v>178.85960784313727</c:v>
                </c:pt>
                <c:pt idx="3">
                  <c:v>167.68088235294115</c:v>
                </c:pt>
                <c:pt idx="4">
                  <c:v>156.5021568627451</c:v>
                </c:pt>
                <c:pt idx="5">
                  <c:v>145.32343137254901</c:v>
                </c:pt>
                <c:pt idx="6">
                  <c:v>134.14470588235298</c:v>
                </c:pt>
                <c:pt idx="7">
                  <c:v>122.96598039215688</c:v>
                </c:pt>
                <c:pt idx="8">
                  <c:v>111.78725490196078</c:v>
                </c:pt>
                <c:pt idx="9">
                  <c:v>100.60852941176469</c:v>
                </c:pt>
                <c:pt idx="10">
                  <c:v>89.429803921568634</c:v>
                </c:pt>
                <c:pt idx="11">
                  <c:v>78.251078431372548</c:v>
                </c:pt>
                <c:pt idx="12">
                  <c:v>67.07235294117649</c:v>
                </c:pt>
                <c:pt idx="13">
                  <c:v>55.893627450980389</c:v>
                </c:pt>
                <c:pt idx="14">
                  <c:v>44.714901960784317</c:v>
                </c:pt>
                <c:pt idx="15">
                  <c:v>33.536176470588245</c:v>
                </c:pt>
                <c:pt idx="16">
                  <c:v>22.357450980392159</c:v>
                </c:pt>
                <c:pt idx="17">
                  <c:v>11.178725490196079</c:v>
                </c:pt>
                <c:pt idx="18">
                  <c:v>2.2357450980392157E-2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7CC-43A4-B2FA-112749874F9E}"/>
            </c:ext>
          </c:extLst>
        </c:ser>
        <c:ser>
          <c:idx val="4"/>
          <c:order val="4"/>
          <c:tx>
            <c:strRef>
              <c:f>'MM250-2'!$G$62</c:f>
              <c:strCache>
                <c:ptCount val="1"/>
                <c:pt idx="0">
                  <c:v>5.Gg</c:v>
                </c:pt>
              </c:strCache>
            </c:strRef>
          </c:tx>
          <c:spPr>
            <a:ln w="9525" cap="rnd">
              <a:solidFill>
                <a:schemeClr val="accent5">
                  <a:tint val="54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5">
                    <a:tint val="54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'MM250-2'!$B$43:$B$62</c:f>
              <c:numCache>
                <c:formatCode>General</c:formatCode>
                <c:ptCount val="20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'MM250-2'!$G$43:$G$62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7CC-43A4-B2FA-112749874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583816"/>
        <c:axId val="356584200"/>
      </c:scatterChart>
      <c:valAx>
        <c:axId val="356583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Drehzahl</a:t>
                </a:r>
                <a:r>
                  <a:rPr lang="de-DE" baseline="0"/>
                  <a:t> [n]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6584200"/>
        <c:crosses val="autoZero"/>
        <c:crossBetween val="midCat"/>
        <c:majorUnit val="500"/>
        <c:minorUnit val="250"/>
      </c:valAx>
      <c:valAx>
        <c:axId val="356584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Geschwindigkeit</a:t>
                </a:r>
                <a:r>
                  <a:rPr lang="de-DE" baseline="0"/>
                  <a:t> [V]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1.9438063262060434E-2"/>
              <c:y val="0.384144323731685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6583816"/>
        <c:crosses val="autoZero"/>
        <c:crossBetween val="midCat"/>
        <c:majorUnit val="10"/>
        <c:minorUnit val="5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'MM250-2'!$Q$62</c:f>
              <c:strCache>
                <c:ptCount val="1"/>
                <c:pt idx="0">
                  <c:v>1.Gg</c:v>
                </c:pt>
              </c:strCache>
            </c:strRef>
          </c:tx>
          <c:spPr>
            <a:ln w="9525" cap="rnd">
              <a:solidFill>
                <a:schemeClr val="accent2">
                  <a:tint val="54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tint val="54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'MM250-2'!$Q$43:$Q$61</c:f>
              <c:numCache>
                <c:formatCode>0</c:formatCode>
                <c:ptCount val="19"/>
                <c:pt idx="0">
                  <c:v>63.878431372549016</c:v>
                </c:pt>
                <c:pt idx="1">
                  <c:v>60.329629629629629</c:v>
                </c:pt>
                <c:pt idx="2">
                  <c:v>56.780827886710249</c:v>
                </c:pt>
                <c:pt idx="3">
                  <c:v>53.232026143790847</c:v>
                </c:pt>
                <c:pt idx="4">
                  <c:v>49.68322440087146</c:v>
                </c:pt>
                <c:pt idx="5">
                  <c:v>46.134422657952065</c:v>
                </c:pt>
                <c:pt idx="6">
                  <c:v>42.585620915032685</c:v>
                </c:pt>
                <c:pt idx="7">
                  <c:v>39.03681917211329</c:v>
                </c:pt>
                <c:pt idx="8">
                  <c:v>35.488017429193903</c:v>
                </c:pt>
                <c:pt idx="9">
                  <c:v>31.939215686274508</c:v>
                </c:pt>
                <c:pt idx="10">
                  <c:v>28.390413943355124</c:v>
                </c:pt>
                <c:pt idx="11">
                  <c:v>24.84161220043573</c:v>
                </c:pt>
                <c:pt idx="12">
                  <c:v>21.292810457516342</c:v>
                </c:pt>
                <c:pt idx="13">
                  <c:v>17.744008714596951</c:v>
                </c:pt>
                <c:pt idx="14">
                  <c:v>14.195206971677562</c:v>
                </c:pt>
                <c:pt idx="15">
                  <c:v>10.646405228758171</c:v>
                </c:pt>
                <c:pt idx="16">
                  <c:v>7.0976034858387811</c:v>
                </c:pt>
                <c:pt idx="17">
                  <c:v>3.5488017429193905</c:v>
                </c:pt>
                <c:pt idx="18">
                  <c:v>7.0976034858387807E-3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D8-486F-A263-BCB7899AF0C0}"/>
            </c:ext>
          </c:extLst>
        </c:ser>
        <c:ser>
          <c:idx val="1"/>
          <c:order val="1"/>
          <c:tx>
            <c:strRef>
              <c:f>'MM250-2'!$R$62</c:f>
              <c:strCache>
                <c:ptCount val="1"/>
                <c:pt idx="0">
                  <c:v>2.Gg</c:v>
                </c:pt>
              </c:strCache>
            </c:strRef>
          </c:tx>
          <c:spPr>
            <a:ln w="9525" cap="rnd">
              <a:solidFill>
                <a:schemeClr val="accent2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tint val="77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'MM250-2'!$R$43:$R$61</c:f>
              <c:numCache>
                <c:formatCode>0</c:formatCode>
                <c:ptCount val="19"/>
                <c:pt idx="0">
                  <c:v>98.274509803921561</c:v>
                </c:pt>
                <c:pt idx="1">
                  <c:v>92.814814814814824</c:v>
                </c:pt>
                <c:pt idx="2">
                  <c:v>87.355119825708059</c:v>
                </c:pt>
                <c:pt idx="3">
                  <c:v>81.895424836601308</c:v>
                </c:pt>
                <c:pt idx="4">
                  <c:v>76.435729847494557</c:v>
                </c:pt>
                <c:pt idx="5">
                  <c:v>70.976034858387806</c:v>
                </c:pt>
                <c:pt idx="6">
                  <c:v>65.516339869281055</c:v>
                </c:pt>
                <c:pt idx="7">
                  <c:v>60.056644880174296</c:v>
                </c:pt>
                <c:pt idx="8">
                  <c:v>54.596949891067538</c:v>
                </c:pt>
                <c:pt idx="9">
                  <c:v>49.13725490196078</c:v>
                </c:pt>
                <c:pt idx="10">
                  <c:v>43.677559912854029</c:v>
                </c:pt>
                <c:pt idx="11">
                  <c:v>38.217864923747278</c:v>
                </c:pt>
                <c:pt idx="12">
                  <c:v>32.758169934640527</c:v>
                </c:pt>
                <c:pt idx="13">
                  <c:v>27.298474945533769</c:v>
                </c:pt>
                <c:pt idx="14">
                  <c:v>21.838779956427015</c:v>
                </c:pt>
                <c:pt idx="15">
                  <c:v>16.379084967320264</c:v>
                </c:pt>
                <c:pt idx="16">
                  <c:v>10.919389978213507</c:v>
                </c:pt>
                <c:pt idx="17">
                  <c:v>5.4596949891067537</c:v>
                </c:pt>
                <c:pt idx="18">
                  <c:v>1.0919389978213508E-2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D8-486F-A263-BCB7899AF0C0}"/>
            </c:ext>
          </c:extLst>
        </c:ser>
        <c:ser>
          <c:idx val="2"/>
          <c:order val="2"/>
          <c:tx>
            <c:strRef>
              <c:f>'MM250-2'!$S$62</c:f>
              <c:strCache>
                <c:ptCount val="1"/>
                <c:pt idx="0">
                  <c:v>3.Gg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'MM250-2'!$S$43:$S$61</c:f>
              <c:numCache>
                <c:formatCode>0</c:formatCode>
                <c:ptCount val="19"/>
                <c:pt idx="0">
                  <c:v>144.13594771241827</c:v>
                </c:pt>
                <c:pt idx="1">
                  <c:v>136.12839506172841</c:v>
                </c:pt>
                <c:pt idx="2">
                  <c:v>128.1208424110385</c:v>
                </c:pt>
                <c:pt idx="3">
                  <c:v>120.11328976034859</c:v>
                </c:pt>
                <c:pt idx="4">
                  <c:v>112.10573710965866</c:v>
                </c:pt>
                <c:pt idx="5">
                  <c:v>104.09818445896876</c:v>
                </c:pt>
                <c:pt idx="6">
                  <c:v>96.090631808278872</c:v>
                </c:pt>
                <c:pt idx="7">
                  <c:v>88.083079157588969</c:v>
                </c:pt>
                <c:pt idx="8">
                  <c:v>80.075526506899067</c:v>
                </c:pt>
                <c:pt idx="9">
                  <c:v>72.067973856209136</c:v>
                </c:pt>
                <c:pt idx="10">
                  <c:v>64.060421205519248</c:v>
                </c:pt>
                <c:pt idx="11">
                  <c:v>56.052868554829331</c:v>
                </c:pt>
                <c:pt idx="12">
                  <c:v>48.045315904139436</c:v>
                </c:pt>
                <c:pt idx="13">
                  <c:v>40.037763253449533</c:v>
                </c:pt>
                <c:pt idx="14">
                  <c:v>32.030210602759624</c:v>
                </c:pt>
                <c:pt idx="15">
                  <c:v>24.022657952069718</c:v>
                </c:pt>
                <c:pt idx="16">
                  <c:v>16.015105301379812</c:v>
                </c:pt>
                <c:pt idx="17">
                  <c:v>8.007552650689906</c:v>
                </c:pt>
                <c:pt idx="18">
                  <c:v>1.6015105301379808E-2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D8-486F-A263-BCB7899AF0C0}"/>
            </c:ext>
          </c:extLst>
        </c:ser>
        <c:ser>
          <c:idx val="3"/>
          <c:order val="3"/>
          <c:tx>
            <c:strRef>
              <c:f>'MM250-2'!$T$62</c:f>
              <c:strCache>
                <c:ptCount val="1"/>
                <c:pt idx="0">
                  <c:v>4.Gg</c:v>
                </c:pt>
              </c:strCache>
            </c:strRef>
          </c:tx>
          <c:spPr>
            <a:ln w="9525" cap="rnd">
              <a:solidFill>
                <a:schemeClr val="accent2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shade val="76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'MM250-2'!$T$43:$T$61</c:f>
              <c:numCache>
                <c:formatCode>0</c:formatCode>
                <c:ptCount val="19"/>
                <c:pt idx="0">
                  <c:v>192.27621483375961</c:v>
                </c:pt>
                <c:pt idx="1">
                  <c:v>181.59420289855075</c:v>
                </c:pt>
                <c:pt idx="2">
                  <c:v>170.91219096334186</c:v>
                </c:pt>
                <c:pt idx="3">
                  <c:v>160.23017902813299</c:v>
                </c:pt>
                <c:pt idx="4">
                  <c:v>149.5481670929241</c:v>
                </c:pt>
                <c:pt idx="5">
                  <c:v>138.86615515771521</c:v>
                </c:pt>
                <c:pt idx="6">
                  <c:v>128.18414322250641</c:v>
                </c:pt>
                <c:pt idx="7">
                  <c:v>117.50213128729753</c:v>
                </c:pt>
                <c:pt idx="8">
                  <c:v>106.82011935208865</c:v>
                </c:pt>
                <c:pt idx="9">
                  <c:v>96.138107416879805</c:v>
                </c:pt>
                <c:pt idx="10">
                  <c:v>85.456095481670928</c:v>
                </c:pt>
                <c:pt idx="11">
                  <c:v>74.774083546462052</c:v>
                </c:pt>
                <c:pt idx="12">
                  <c:v>64.092071611253203</c:v>
                </c:pt>
                <c:pt idx="13">
                  <c:v>53.410059676044327</c:v>
                </c:pt>
                <c:pt idx="14">
                  <c:v>42.728047740835464</c:v>
                </c:pt>
                <c:pt idx="15">
                  <c:v>32.046035805626602</c:v>
                </c:pt>
                <c:pt idx="16">
                  <c:v>21.364023870417732</c:v>
                </c:pt>
                <c:pt idx="17">
                  <c:v>10.682011935208866</c:v>
                </c:pt>
                <c:pt idx="18">
                  <c:v>2.1364023870417734E-2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0D8-486F-A263-BCB7899AF0C0}"/>
            </c:ext>
          </c:extLst>
        </c:ser>
        <c:ser>
          <c:idx val="4"/>
          <c:order val="4"/>
          <c:tx>
            <c:strRef>
              <c:f>'MM250-2'!$U$62</c:f>
              <c:strCache>
                <c:ptCount val="1"/>
                <c:pt idx="0">
                  <c:v>5.Gg</c:v>
                </c:pt>
              </c:strCache>
            </c:strRef>
          </c:tx>
          <c:spPr>
            <a:ln w="9525" cap="rnd">
              <a:solidFill>
                <a:schemeClr val="accent2">
                  <a:shade val="53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2">
                    <a:shade val="53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'MM250-2'!$P$43:$P$61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'MM250-2'!$U$43:$U$61</c:f>
              <c:numCache>
                <c:formatCode>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D8-486F-A263-BCB7899AF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781264"/>
        <c:axId val="363782440"/>
      </c:scatterChart>
      <c:valAx>
        <c:axId val="363781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Drehzahl</a:t>
                </a:r>
                <a:r>
                  <a:rPr lang="de-DE" baseline="0"/>
                  <a:t> [n]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3782440"/>
        <c:crosses val="autoZero"/>
        <c:crossBetween val="midCat"/>
        <c:majorUnit val="500"/>
        <c:minorUnit val="250"/>
      </c:valAx>
      <c:valAx>
        <c:axId val="363782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Geschwindigkeit</a:t>
                </a:r>
                <a:r>
                  <a:rPr lang="de-DE" baseline="0"/>
                  <a:t> [V]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1.9438063262060434E-2"/>
              <c:y val="0.384144323731685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3781264"/>
        <c:crosses val="autoZero"/>
        <c:crossBetween val="midCat"/>
        <c:majorUnit val="10"/>
        <c:minorUnit val="5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Vergleich Diagramm "A"</a:t>
            </a:r>
            <a:r>
              <a:rPr lang="de-DE" baseline="0"/>
              <a:t> zu "B"</a:t>
            </a:r>
          </a:p>
          <a:p>
            <a:pPr>
              <a:defRPr/>
            </a:pP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'MM250-2'!$AE$62</c:f>
              <c:strCache>
                <c:ptCount val="1"/>
                <c:pt idx="0">
                  <c:v>1-A</c:v>
                </c:pt>
              </c:strCache>
            </c:strRef>
          </c:tx>
          <c:spPr>
            <a:ln w="19050" cap="rnd">
              <a:solidFill>
                <a:schemeClr val="accent5">
                  <a:shade val="42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'MM250-2'!$AD$43:$AD$61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'MM250-2'!$AE$43:$AE$61</c:f>
              <c:numCache>
                <c:formatCode>0</c:formatCode>
                <c:ptCount val="19"/>
                <c:pt idx="0">
                  <c:v>67.072352941176476</c:v>
                </c:pt>
                <c:pt idx="1">
                  <c:v>63.346111111111107</c:v>
                </c:pt>
                <c:pt idx="2">
                  <c:v>59.619869281045759</c:v>
                </c:pt>
                <c:pt idx="3">
                  <c:v>55.893627450980389</c:v>
                </c:pt>
                <c:pt idx="4">
                  <c:v>52.167385620915041</c:v>
                </c:pt>
                <c:pt idx="5">
                  <c:v>48.441143790849679</c:v>
                </c:pt>
                <c:pt idx="6">
                  <c:v>44.714901960784324</c:v>
                </c:pt>
                <c:pt idx="7">
                  <c:v>40.988660130718962</c:v>
                </c:pt>
                <c:pt idx="8">
                  <c:v>37.2624183006536</c:v>
                </c:pt>
                <c:pt idx="9">
                  <c:v>33.536176470588238</c:v>
                </c:pt>
                <c:pt idx="10">
                  <c:v>29.809934640522879</c:v>
                </c:pt>
                <c:pt idx="11">
                  <c:v>26.083692810457521</c:v>
                </c:pt>
                <c:pt idx="12">
                  <c:v>22.357450980392162</c:v>
                </c:pt>
                <c:pt idx="13">
                  <c:v>18.6312091503268</c:v>
                </c:pt>
                <c:pt idx="14">
                  <c:v>14.90496732026144</c:v>
                </c:pt>
                <c:pt idx="15">
                  <c:v>11.178725490196081</c:v>
                </c:pt>
                <c:pt idx="16">
                  <c:v>7.4524836601307198</c:v>
                </c:pt>
                <c:pt idx="17">
                  <c:v>3.7262418300653599</c:v>
                </c:pt>
                <c:pt idx="18">
                  <c:v>7.4524836601307194E-3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6D-416A-870B-AD1D04F35BFE}"/>
            </c:ext>
          </c:extLst>
        </c:ser>
        <c:ser>
          <c:idx val="1"/>
          <c:order val="1"/>
          <c:tx>
            <c:strRef>
              <c:f>'MM250-2'!$AF$62</c:f>
              <c:strCache>
                <c:ptCount val="1"/>
                <c:pt idx="0">
                  <c:v>1-B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'MM250-2'!$AD$43:$AD$61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'MM250-2'!$AF$43:$AF$61</c:f>
              <c:numCache>
                <c:formatCode>0</c:formatCode>
                <c:ptCount val="19"/>
                <c:pt idx="0">
                  <c:v>63.878431372549016</c:v>
                </c:pt>
                <c:pt idx="1">
                  <c:v>60.329629629629629</c:v>
                </c:pt>
                <c:pt idx="2">
                  <c:v>56.780827886710249</c:v>
                </c:pt>
                <c:pt idx="3">
                  <c:v>53.232026143790847</c:v>
                </c:pt>
                <c:pt idx="4">
                  <c:v>49.68322440087146</c:v>
                </c:pt>
                <c:pt idx="5">
                  <c:v>46.134422657952065</c:v>
                </c:pt>
                <c:pt idx="6">
                  <c:v>42.585620915032685</c:v>
                </c:pt>
                <c:pt idx="7">
                  <c:v>39.03681917211329</c:v>
                </c:pt>
                <c:pt idx="8">
                  <c:v>35.488017429193903</c:v>
                </c:pt>
                <c:pt idx="9">
                  <c:v>31.939215686274508</c:v>
                </c:pt>
                <c:pt idx="10">
                  <c:v>28.390413943355124</c:v>
                </c:pt>
                <c:pt idx="11">
                  <c:v>24.84161220043573</c:v>
                </c:pt>
                <c:pt idx="12">
                  <c:v>21.292810457516342</c:v>
                </c:pt>
                <c:pt idx="13">
                  <c:v>17.744008714596951</c:v>
                </c:pt>
                <c:pt idx="14">
                  <c:v>14.195206971677562</c:v>
                </c:pt>
                <c:pt idx="15">
                  <c:v>10.646405228758171</c:v>
                </c:pt>
                <c:pt idx="16">
                  <c:v>7.0976034858387811</c:v>
                </c:pt>
                <c:pt idx="17">
                  <c:v>3.5488017429193905</c:v>
                </c:pt>
                <c:pt idx="18">
                  <c:v>7.0976034858387807E-3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6D-416A-870B-AD1D04F35BFE}"/>
            </c:ext>
          </c:extLst>
        </c:ser>
        <c:ser>
          <c:idx val="2"/>
          <c:order val="2"/>
          <c:tx>
            <c:strRef>
              <c:f>'MM250-2'!$AG$62</c:f>
              <c:strCache>
                <c:ptCount val="1"/>
                <c:pt idx="0">
                  <c:v>2-A</c:v>
                </c:pt>
              </c:strCache>
            </c:strRef>
          </c:tx>
          <c:spPr>
            <a:ln w="19050" cap="rnd">
              <a:solidFill>
                <a:schemeClr val="accent5">
                  <a:shade val="68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'MM250-2'!$AD$43:$AD$61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'MM250-2'!$AG$43:$AG$61</c:f>
              <c:numCache>
                <c:formatCode>0</c:formatCode>
                <c:ptCount val="19"/>
                <c:pt idx="0">
                  <c:v>113.83992409867173</c:v>
                </c:pt>
                <c:pt idx="1">
                  <c:v>107.51548387096776</c:v>
                </c:pt>
                <c:pt idx="2">
                  <c:v>101.19104364326377</c:v>
                </c:pt>
                <c:pt idx="3">
                  <c:v>94.866603415559766</c:v>
                </c:pt>
                <c:pt idx="4">
                  <c:v>88.542163187855792</c:v>
                </c:pt>
                <c:pt idx="5">
                  <c:v>82.217722960151804</c:v>
                </c:pt>
                <c:pt idx="6">
                  <c:v>75.89328273244783</c:v>
                </c:pt>
                <c:pt idx="7">
                  <c:v>69.568842504743841</c:v>
                </c:pt>
                <c:pt idx="8">
                  <c:v>63.244402277039867</c:v>
                </c:pt>
                <c:pt idx="9">
                  <c:v>56.919962049335865</c:v>
                </c:pt>
                <c:pt idx="10">
                  <c:v>50.595521821631884</c:v>
                </c:pt>
                <c:pt idx="11">
                  <c:v>44.271081593927896</c:v>
                </c:pt>
                <c:pt idx="12">
                  <c:v>37.946641366223915</c:v>
                </c:pt>
                <c:pt idx="13">
                  <c:v>31.622201138519934</c:v>
                </c:pt>
                <c:pt idx="14">
                  <c:v>25.297760910815942</c:v>
                </c:pt>
                <c:pt idx="15">
                  <c:v>18.973320683111957</c:v>
                </c:pt>
                <c:pt idx="16">
                  <c:v>12.648880455407971</c:v>
                </c:pt>
                <c:pt idx="17">
                  <c:v>6.3244402277039855</c:v>
                </c:pt>
                <c:pt idx="18">
                  <c:v>1.264888045540797E-2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96D-416A-870B-AD1D04F35BFE}"/>
            </c:ext>
          </c:extLst>
        </c:ser>
        <c:ser>
          <c:idx val="3"/>
          <c:order val="3"/>
          <c:tx>
            <c:strRef>
              <c:f>'MM250-2'!$AH$62</c:f>
              <c:strCache>
                <c:ptCount val="1"/>
                <c:pt idx="0">
                  <c:v>2-B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'MM250-2'!$AD$43:$AD$61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'MM250-2'!$AH$43:$AH$61</c:f>
              <c:numCache>
                <c:formatCode>0</c:formatCode>
                <c:ptCount val="19"/>
                <c:pt idx="0">
                  <c:v>98.274509803921561</c:v>
                </c:pt>
                <c:pt idx="1">
                  <c:v>92.814814814814824</c:v>
                </c:pt>
                <c:pt idx="2">
                  <c:v>87.355119825708059</c:v>
                </c:pt>
                <c:pt idx="3">
                  <c:v>81.895424836601308</c:v>
                </c:pt>
                <c:pt idx="4">
                  <c:v>76.435729847494557</c:v>
                </c:pt>
                <c:pt idx="5">
                  <c:v>70.976034858387806</c:v>
                </c:pt>
                <c:pt idx="6">
                  <c:v>65.516339869281055</c:v>
                </c:pt>
                <c:pt idx="7">
                  <c:v>60.056644880174296</c:v>
                </c:pt>
                <c:pt idx="8">
                  <c:v>54.596949891067538</c:v>
                </c:pt>
                <c:pt idx="9">
                  <c:v>49.13725490196078</c:v>
                </c:pt>
                <c:pt idx="10">
                  <c:v>43.677559912854029</c:v>
                </c:pt>
                <c:pt idx="11">
                  <c:v>38.217864923747278</c:v>
                </c:pt>
                <c:pt idx="12">
                  <c:v>32.758169934640527</c:v>
                </c:pt>
                <c:pt idx="13">
                  <c:v>27.298474945533769</c:v>
                </c:pt>
                <c:pt idx="14">
                  <c:v>21.838779956427015</c:v>
                </c:pt>
                <c:pt idx="15">
                  <c:v>16.379084967320264</c:v>
                </c:pt>
                <c:pt idx="16">
                  <c:v>10.919389978213507</c:v>
                </c:pt>
                <c:pt idx="17">
                  <c:v>5.4596949891067537</c:v>
                </c:pt>
                <c:pt idx="18">
                  <c:v>1.0919389978213508E-2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96D-416A-870B-AD1D04F35BFE}"/>
            </c:ext>
          </c:extLst>
        </c:ser>
        <c:ser>
          <c:idx val="4"/>
          <c:order val="4"/>
          <c:tx>
            <c:strRef>
              <c:f>'MM250-2'!$AI$62</c:f>
              <c:strCache>
                <c:ptCount val="1"/>
                <c:pt idx="0">
                  <c:v>3-A</c:v>
                </c:pt>
              </c:strCache>
            </c:strRef>
          </c:tx>
          <c:spPr>
            <a:ln w="19050" cap="rnd">
              <a:solidFill>
                <a:schemeClr val="accent5">
                  <a:shade val="93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'MM250-2'!$AD$43:$AD$61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'MM250-2'!$AI$43:$AI$61</c:f>
              <c:numCache>
                <c:formatCode>0</c:formatCode>
                <c:ptCount val="19"/>
                <c:pt idx="0">
                  <c:v>151.34274509803922</c:v>
                </c:pt>
                <c:pt idx="1">
                  <c:v>142.93481481481484</c:v>
                </c:pt>
                <c:pt idx="2">
                  <c:v>134.52688453159044</c:v>
                </c:pt>
                <c:pt idx="3">
                  <c:v>126.11895424836604</c:v>
                </c:pt>
                <c:pt idx="4">
                  <c:v>117.71102396514162</c:v>
                </c:pt>
                <c:pt idx="5">
                  <c:v>109.3030936819172</c:v>
                </c:pt>
                <c:pt idx="6">
                  <c:v>100.89516339869282</c:v>
                </c:pt>
                <c:pt idx="7">
                  <c:v>92.487233115468428</c:v>
                </c:pt>
                <c:pt idx="8">
                  <c:v>84.079302832244025</c:v>
                </c:pt>
                <c:pt idx="9">
                  <c:v>75.671372549019608</c:v>
                </c:pt>
                <c:pt idx="10">
                  <c:v>67.26344226579522</c:v>
                </c:pt>
                <c:pt idx="11">
                  <c:v>58.85551198257081</c:v>
                </c:pt>
                <c:pt idx="12">
                  <c:v>50.447581699346408</c:v>
                </c:pt>
                <c:pt idx="13">
                  <c:v>42.039651416122013</c:v>
                </c:pt>
                <c:pt idx="14">
                  <c:v>33.63172113289761</c:v>
                </c:pt>
                <c:pt idx="15">
                  <c:v>25.223790849673204</c:v>
                </c:pt>
                <c:pt idx="16">
                  <c:v>16.815860566448805</c:v>
                </c:pt>
                <c:pt idx="17">
                  <c:v>8.4079302832244025</c:v>
                </c:pt>
                <c:pt idx="18">
                  <c:v>1.6815860566448803E-2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96D-416A-870B-AD1D04F35BFE}"/>
            </c:ext>
          </c:extLst>
        </c:ser>
        <c:ser>
          <c:idx val="5"/>
          <c:order val="5"/>
          <c:tx>
            <c:strRef>
              <c:f>'MM250-2'!$AJ$62</c:f>
              <c:strCache>
                <c:ptCount val="1"/>
                <c:pt idx="0">
                  <c:v>3-B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'MM250-2'!$AD$43:$AD$61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'MM250-2'!$AJ$43:$AJ$61</c:f>
              <c:numCache>
                <c:formatCode>0</c:formatCode>
                <c:ptCount val="19"/>
                <c:pt idx="0">
                  <c:v>144.13594771241827</c:v>
                </c:pt>
                <c:pt idx="1">
                  <c:v>136.12839506172841</c:v>
                </c:pt>
                <c:pt idx="2">
                  <c:v>128.1208424110385</c:v>
                </c:pt>
                <c:pt idx="3">
                  <c:v>120.11328976034859</c:v>
                </c:pt>
                <c:pt idx="4">
                  <c:v>112.10573710965866</c:v>
                </c:pt>
                <c:pt idx="5">
                  <c:v>104.09818445896876</c:v>
                </c:pt>
                <c:pt idx="6">
                  <c:v>96.090631808278872</c:v>
                </c:pt>
                <c:pt idx="7">
                  <c:v>88.083079157588969</c:v>
                </c:pt>
                <c:pt idx="8">
                  <c:v>80.075526506899067</c:v>
                </c:pt>
                <c:pt idx="9">
                  <c:v>72.067973856209136</c:v>
                </c:pt>
                <c:pt idx="10">
                  <c:v>64.060421205519248</c:v>
                </c:pt>
                <c:pt idx="11">
                  <c:v>56.052868554829331</c:v>
                </c:pt>
                <c:pt idx="12">
                  <c:v>48.045315904139436</c:v>
                </c:pt>
                <c:pt idx="13">
                  <c:v>40.037763253449533</c:v>
                </c:pt>
                <c:pt idx="14">
                  <c:v>32.030210602759624</c:v>
                </c:pt>
                <c:pt idx="15">
                  <c:v>24.022657952069718</c:v>
                </c:pt>
                <c:pt idx="16">
                  <c:v>16.015105301379812</c:v>
                </c:pt>
                <c:pt idx="17">
                  <c:v>8.007552650689906</c:v>
                </c:pt>
                <c:pt idx="18">
                  <c:v>1.6015105301379808E-2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96D-416A-870B-AD1D04F35BFE}"/>
            </c:ext>
          </c:extLst>
        </c:ser>
        <c:ser>
          <c:idx val="6"/>
          <c:order val="6"/>
          <c:tx>
            <c:strRef>
              <c:f>'MM250-2'!$AK$62</c:f>
              <c:strCache>
                <c:ptCount val="1"/>
                <c:pt idx="0">
                  <c:v>4-A</c:v>
                </c:pt>
              </c:strCache>
            </c:strRef>
          </c:tx>
          <c:spPr>
            <a:ln w="19050" cap="rnd">
              <a:solidFill>
                <a:schemeClr val="accent5">
                  <a:tint val="81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'MM250-2'!$AD$43:$AD$61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'MM250-2'!$AK$43:$AK$61</c:f>
              <c:numCache>
                <c:formatCode>0</c:formatCode>
                <c:ptCount val="19"/>
                <c:pt idx="0">
                  <c:v>201.21705882352938</c:v>
                </c:pt>
                <c:pt idx="1">
                  <c:v>190.03833333333333</c:v>
                </c:pt>
                <c:pt idx="2">
                  <c:v>178.85960784313727</c:v>
                </c:pt>
                <c:pt idx="3">
                  <c:v>167.68088235294115</c:v>
                </c:pt>
                <c:pt idx="4">
                  <c:v>156.5021568627451</c:v>
                </c:pt>
                <c:pt idx="5">
                  <c:v>145.32343137254901</c:v>
                </c:pt>
                <c:pt idx="6">
                  <c:v>134.14470588235298</c:v>
                </c:pt>
                <c:pt idx="7">
                  <c:v>122.96598039215688</c:v>
                </c:pt>
                <c:pt idx="8">
                  <c:v>111.78725490196078</c:v>
                </c:pt>
                <c:pt idx="9">
                  <c:v>100.60852941176469</c:v>
                </c:pt>
                <c:pt idx="10">
                  <c:v>89.429803921568634</c:v>
                </c:pt>
                <c:pt idx="11">
                  <c:v>78.251078431372548</c:v>
                </c:pt>
                <c:pt idx="12">
                  <c:v>67.07235294117649</c:v>
                </c:pt>
                <c:pt idx="13">
                  <c:v>55.893627450980389</c:v>
                </c:pt>
                <c:pt idx="14">
                  <c:v>44.714901960784317</c:v>
                </c:pt>
                <c:pt idx="15">
                  <c:v>33.536176470588245</c:v>
                </c:pt>
                <c:pt idx="16">
                  <c:v>22.357450980392159</c:v>
                </c:pt>
                <c:pt idx="17">
                  <c:v>11.178725490196079</c:v>
                </c:pt>
                <c:pt idx="18">
                  <c:v>2.2357450980392157E-2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96D-416A-870B-AD1D04F35BFE}"/>
            </c:ext>
          </c:extLst>
        </c:ser>
        <c:ser>
          <c:idx val="7"/>
          <c:order val="7"/>
          <c:tx>
            <c:strRef>
              <c:f>'MM250-2'!$AL$62</c:f>
              <c:strCache>
                <c:ptCount val="1"/>
                <c:pt idx="0">
                  <c:v>4-B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'MM250-2'!$AD$43:$AD$61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'MM250-2'!$AL$43:$AL$61</c:f>
              <c:numCache>
                <c:formatCode>0</c:formatCode>
                <c:ptCount val="19"/>
                <c:pt idx="0">
                  <c:v>192.27621483375961</c:v>
                </c:pt>
                <c:pt idx="1">
                  <c:v>181.59420289855075</c:v>
                </c:pt>
                <c:pt idx="2">
                  <c:v>170.91219096334186</c:v>
                </c:pt>
                <c:pt idx="3">
                  <c:v>160.23017902813299</c:v>
                </c:pt>
                <c:pt idx="4">
                  <c:v>149.5481670929241</c:v>
                </c:pt>
                <c:pt idx="5">
                  <c:v>138.86615515771521</c:v>
                </c:pt>
                <c:pt idx="6">
                  <c:v>128.18414322250641</c:v>
                </c:pt>
                <c:pt idx="7">
                  <c:v>117.50213128729753</c:v>
                </c:pt>
                <c:pt idx="8">
                  <c:v>106.82011935208865</c:v>
                </c:pt>
                <c:pt idx="9">
                  <c:v>96.138107416879805</c:v>
                </c:pt>
                <c:pt idx="10">
                  <c:v>85.456095481670928</c:v>
                </c:pt>
                <c:pt idx="11">
                  <c:v>74.774083546462052</c:v>
                </c:pt>
                <c:pt idx="12">
                  <c:v>64.092071611253203</c:v>
                </c:pt>
                <c:pt idx="13">
                  <c:v>53.410059676044327</c:v>
                </c:pt>
                <c:pt idx="14">
                  <c:v>42.728047740835464</c:v>
                </c:pt>
                <c:pt idx="15">
                  <c:v>32.046035805626602</c:v>
                </c:pt>
                <c:pt idx="16">
                  <c:v>21.364023870417732</c:v>
                </c:pt>
                <c:pt idx="17">
                  <c:v>10.682011935208866</c:v>
                </c:pt>
                <c:pt idx="18">
                  <c:v>2.1364023870417734E-2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96D-416A-870B-AD1D04F35BFE}"/>
            </c:ext>
          </c:extLst>
        </c:ser>
        <c:ser>
          <c:idx val="8"/>
          <c:order val="8"/>
          <c:tx>
            <c:strRef>
              <c:f>'MM250-2'!$AM$62</c:f>
              <c:strCache>
                <c:ptCount val="1"/>
                <c:pt idx="0">
                  <c:v>5-A</c:v>
                </c:pt>
              </c:strCache>
            </c:strRef>
          </c:tx>
          <c:spPr>
            <a:ln w="19050" cap="rnd">
              <a:solidFill>
                <a:schemeClr val="accent5">
                  <a:tint val="56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'MM250-2'!$AD$43:$AD$61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'MM250-2'!$AM$43:$AM$61</c:f>
              <c:numCache>
                <c:formatCode>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96D-416A-870B-AD1D04F35BFE}"/>
            </c:ext>
          </c:extLst>
        </c:ser>
        <c:ser>
          <c:idx val="9"/>
          <c:order val="9"/>
          <c:tx>
            <c:strRef>
              <c:f>'MM250-2'!$AN$62</c:f>
              <c:strCache>
                <c:ptCount val="1"/>
                <c:pt idx="0">
                  <c:v>5-B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'MM250-2'!$AD$43:$AD$61</c:f>
              <c:numCache>
                <c:formatCode>General</c:formatCode>
                <c:ptCount val="19"/>
                <c:pt idx="0">
                  <c:v>9000</c:v>
                </c:pt>
                <c:pt idx="1">
                  <c:v>8500</c:v>
                </c:pt>
                <c:pt idx="2">
                  <c:v>8000</c:v>
                </c:pt>
                <c:pt idx="3">
                  <c:v>7500</c:v>
                </c:pt>
                <c:pt idx="4">
                  <c:v>7000</c:v>
                </c:pt>
                <c:pt idx="5">
                  <c:v>6500</c:v>
                </c:pt>
                <c:pt idx="6">
                  <c:v>6000</c:v>
                </c:pt>
                <c:pt idx="7">
                  <c:v>5500</c:v>
                </c:pt>
                <c:pt idx="8">
                  <c:v>5000</c:v>
                </c:pt>
                <c:pt idx="9">
                  <c:v>4500</c:v>
                </c:pt>
                <c:pt idx="10">
                  <c:v>4000</c:v>
                </c:pt>
                <c:pt idx="11">
                  <c:v>3500</c:v>
                </c:pt>
                <c:pt idx="12">
                  <c:v>3000</c:v>
                </c:pt>
                <c:pt idx="13">
                  <c:v>2500</c:v>
                </c:pt>
                <c:pt idx="14">
                  <c:v>2000</c:v>
                </c:pt>
                <c:pt idx="15">
                  <c:v>1500</c:v>
                </c:pt>
                <c:pt idx="16">
                  <c:v>1000</c:v>
                </c:pt>
                <c:pt idx="17">
                  <c:v>500</c:v>
                </c:pt>
                <c:pt idx="18">
                  <c:v>1</c:v>
                </c:pt>
              </c:numCache>
            </c:numRef>
          </c:xVal>
          <c:yVal>
            <c:numRef>
              <c:f>'MM250-2'!$AN$43:$AN$61</c:f>
              <c:numCache>
                <c:formatCode>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96D-416A-870B-AD1D04F35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555288"/>
        <c:axId val="357711160"/>
      </c:scatterChart>
      <c:valAx>
        <c:axId val="610555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7711160"/>
        <c:crosses val="autoZero"/>
        <c:crossBetween val="midCat"/>
      </c:valAx>
      <c:valAx>
        <c:axId val="357711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0555288"/>
        <c:crosses val="autoZero"/>
        <c:crossBetween val="midCat"/>
      </c:valAx>
      <c:spPr>
        <a:noFill/>
        <a:ln>
          <a:solidFill>
            <a:schemeClr val="accent2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0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1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3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4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6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7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8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9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49653</xdr:colOff>
      <xdr:row>15</xdr:row>
      <xdr:rowOff>90369</xdr:rowOff>
    </xdr:from>
    <xdr:to>
      <xdr:col>13</xdr:col>
      <xdr:colOff>0</xdr:colOff>
      <xdr:row>40</xdr:row>
      <xdr:rowOff>33219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8963</xdr:colOff>
      <xdr:row>15</xdr:row>
      <xdr:rowOff>86523</xdr:rowOff>
    </xdr:from>
    <xdr:to>
      <xdr:col>26</xdr:col>
      <xdr:colOff>564775</xdr:colOff>
      <xdr:row>40</xdr:row>
      <xdr:rowOff>29373</xdr:rowOff>
    </xdr:to>
    <xdr:graphicFrame macro="">
      <xdr:nvGraphicFramePr>
        <xdr:cNvPr id="4" name="Diagramm 3" title="=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1</xdr:colOff>
      <xdr:row>6</xdr:row>
      <xdr:rowOff>4482</xdr:rowOff>
    </xdr:from>
    <xdr:to>
      <xdr:col>40</xdr:col>
      <xdr:colOff>591670</xdr:colOff>
      <xdr:row>33</xdr:row>
      <xdr:rowOff>116541</xdr:rowOff>
    </xdr:to>
    <xdr:graphicFrame macro="">
      <xdr:nvGraphicFramePr>
        <xdr:cNvPr id="17" name="Diagramm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49653</xdr:colOff>
      <xdr:row>14</xdr:row>
      <xdr:rowOff>90369</xdr:rowOff>
    </xdr:from>
    <xdr:to>
      <xdr:col>13</xdr:col>
      <xdr:colOff>0</xdr:colOff>
      <xdr:row>39</xdr:row>
      <xdr:rowOff>33219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6D0A6F0-EBDB-42A4-BEBF-7773215AA8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8963</xdr:colOff>
      <xdr:row>14</xdr:row>
      <xdr:rowOff>86523</xdr:rowOff>
    </xdr:from>
    <xdr:to>
      <xdr:col>26</xdr:col>
      <xdr:colOff>564775</xdr:colOff>
      <xdr:row>39</xdr:row>
      <xdr:rowOff>29373</xdr:rowOff>
    </xdr:to>
    <xdr:graphicFrame macro="">
      <xdr:nvGraphicFramePr>
        <xdr:cNvPr id="3" name="Diagramm 2" title="=">
          <a:extLst>
            <a:ext uri="{FF2B5EF4-FFF2-40B4-BE49-F238E27FC236}">
              <a16:creationId xmlns:a16="http://schemas.microsoft.com/office/drawing/2014/main" id="{073F5121-6FF8-48A8-A5DC-B8F5F528DB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1</xdr:colOff>
      <xdr:row>6</xdr:row>
      <xdr:rowOff>4482</xdr:rowOff>
    </xdr:from>
    <xdr:to>
      <xdr:col>40</xdr:col>
      <xdr:colOff>591670</xdr:colOff>
      <xdr:row>32</xdr:row>
      <xdr:rowOff>116541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BB6BBB8A-15EA-4ED4-A044-6A60DBD3A5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49653</xdr:colOff>
      <xdr:row>15</xdr:row>
      <xdr:rowOff>90369</xdr:rowOff>
    </xdr:from>
    <xdr:to>
      <xdr:col>13</xdr:col>
      <xdr:colOff>0</xdr:colOff>
      <xdr:row>40</xdr:row>
      <xdr:rowOff>33219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D3CAA2D-F5E5-477D-84F2-0C05332EEC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8963</xdr:colOff>
      <xdr:row>15</xdr:row>
      <xdr:rowOff>86523</xdr:rowOff>
    </xdr:from>
    <xdr:to>
      <xdr:col>26</xdr:col>
      <xdr:colOff>564775</xdr:colOff>
      <xdr:row>40</xdr:row>
      <xdr:rowOff>29373</xdr:rowOff>
    </xdr:to>
    <xdr:graphicFrame macro="">
      <xdr:nvGraphicFramePr>
        <xdr:cNvPr id="3" name="Diagramm 2" title="=">
          <a:extLst>
            <a:ext uri="{FF2B5EF4-FFF2-40B4-BE49-F238E27FC236}">
              <a16:creationId xmlns:a16="http://schemas.microsoft.com/office/drawing/2014/main" id="{D3FFDCC8-2C5B-4519-BC3E-50908FD304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1</xdr:colOff>
      <xdr:row>6</xdr:row>
      <xdr:rowOff>4482</xdr:rowOff>
    </xdr:from>
    <xdr:to>
      <xdr:col>40</xdr:col>
      <xdr:colOff>591670</xdr:colOff>
      <xdr:row>33</xdr:row>
      <xdr:rowOff>116541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2FC8C94D-0CFE-4F60-B1C7-FE321EC187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49653</xdr:colOff>
      <xdr:row>15</xdr:row>
      <xdr:rowOff>90369</xdr:rowOff>
    </xdr:from>
    <xdr:to>
      <xdr:col>13</xdr:col>
      <xdr:colOff>0</xdr:colOff>
      <xdr:row>40</xdr:row>
      <xdr:rowOff>33219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7BA61A5-B234-4846-B5EA-B933D547F1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8963</xdr:colOff>
      <xdr:row>15</xdr:row>
      <xdr:rowOff>86523</xdr:rowOff>
    </xdr:from>
    <xdr:to>
      <xdr:col>26</xdr:col>
      <xdr:colOff>564775</xdr:colOff>
      <xdr:row>40</xdr:row>
      <xdr:rowOff>29373</xdr:rowOff>
    </xdr:to>
    <xdr:graphicFrame macro="">
      <xdr:nvGraphicFramePr>
        <xdr:cNvPr id="3" name="Diagramm 2" title="=">
          <a:extLst>
            <a:ext uri="{FF2B5EF4-FFF2-40B4-BE49-F238E27FC236}">
              <a16:creationId xmlns:a16="http://schemas.microsoft.com/office/drawing/2014/main" id="{9D59E4D4-B681-4EEB-8CE9-D5AA3F9DD8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1</xdr:colOff>
      <xdr:row>6</xdr:row>
      <xdr:rowOff>4482</xdr:rowOff>
    </xdr:from>
    <xdr:to>
      <xdr:col>40</xdr:col>
      <xdr:colOff>591670</xdr:colOff>
      <xdr:row>33</xdr:row>
      <xdr:rowOff>116541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C762FD92-6D78-41C6-BB23-D32F54B282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49653</xdr:colOff>
      <xdr:row>15</xdr:row>
      <xdr:rowOff>90369</xdr:rowOff>
    </xdr:from>
    <xdr:to>
      <xdr:col>13</xdr:col>
      <xdr:colOff>0</xdr:colOff>
      <xdr:row>40</xdr:row>
      <xdr:rowOff>33219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C2F8C3B-B9C2-455E-8C82-C6D1BE24C1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8963</xdr:colOff>
      <xdr:row>15</xdr:row>
      <xdr:rowOff>86523</xdr:rowOff>
    </xdr:from>
    <xdr:to>
      <xdr:col>26</xdr:col>
      <xdr:colOff>564775</xdr:colOff>
      <xdr:row>40</xdr:row>
      <xdr:rowOff>29373</xdr:rowOff>
    </xdr:to>
    <xdr:graphicFrame macro="">
      <xdr:nvGraphicFramePr>
        <xdr:cNvPr id="3" name="Diagramm 2" title="=">
          <a:extLst>
            <a:ext uri="{FF2B5EF4-FFF2-40B4-BE49-F238E27FC236}">
              <a16:creationId xmlns:a16="http://schemas.microsoft.com/office/drawing/2014/main" id="{C18022A5-1705-4478-9BD0-7ABDA13DCF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1</xdr:colOff>
      <xdr:row>6</xdr:row>
      <xdr:rowOff>4482</xdr:rowOff>
    </xdr:from>
    <xdr:to>
      <xdr:col>40</xdr:col>
      <xdr:colOff>591670</xdr:colOff>
      <xdr:row>33</xdr:row>
      <xdr:rowOff>116541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15909C3-45A3-4C1E-B827-29411531FB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O62"/>
  <sheetViews>
    <sheetView view="pageBreakPreview" zoomScale="85" zoomScaleNormal="100" zoomScaleSheetLayoutView="85" workbookViewId="0">
      <selection activeCell="X10" sqref="X10"/>
    </sheetView>
  </sheetViews>
  <sheetFormatPr baseColWidth="10" defaultRowHeight="15" x14ac:dyDescent="0.25"/>
  <cols>
    <col min="1" max="1" width="1.7109375" customWidth="1"/>
    <col min="2" max="2" width="7.140625" customWidth="1"/>
    <col min="3" max="5" width="9" customWidth="1"/>
    <col min="6" max="9" width="9.28515625" customWidth="1"/>
    <col min="10" max="13" width="9.140625" customWidth="1"/>
    <col min="14" max="15" width="1" customWidth="1"/>
    <col min="16" max="27" width="9.28515625" customWidth="1"/>
    <col min="28" max="29" width="1.28515625" customWidth="1"/>
    <col min="30" max="41" width="8.7109375" customWidth="1"/>
    <col min="42" max="42" width="1.28515625" customWidth="1"/>
  </cols>
  <sheetData>
    <row r="4" spans="1:41" ht="15" customHeight="1" x14ac:dyDescent="0.25">
      <c r="A4" t="s">
        <v>33</v>
      </c>
      <c r="B4" s="99" t="s">
        <v>34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1"/>
      <c r="N4" s="57"/>
      <c r="P4" s="99" t="s">
        <v>36</v>
      </c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1"/>
      <c r="AB4" s="45"/>
      <c r="AC4" s="45"/>
      <c r="AD4" s="99" t="s">
        <v>35</v>
      </c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1"/>
    </row>
    <row r="5" spans="1:41" ht="15" customHeight="1" x14ac:dyDescent="0.25">
      <c r="B5" s="102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4"/>
      <c r="N5" s="57"/>
      <c r="P5" s="102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4"/>
      <c r="AB5" s="46"/>
      <c r="AC5" s="46"/>
      <c r="AD5" s="102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4"/>
    </row>
    <row r="7" spans="1:41" x14ac:dyDescent="0.25">
      <c r="B7" s="47" t="s">
        <v>18</v>
      </c>
      <c r="C7" s="105" t="s">
        <v>0</v>
      </c>
      <c r="D7" s="106"/>
      <c r="E7" s="106"/>
      <c r="F7" s="105" t="s">
        <v>6</v>
      </c>
      <c r="G7" s="106"/>
      <c r="H7" s="106"/>
      <c r="I7" s="107"/>
      <c r="J7" s="108" t="s">
        <v>4</v>
      </c>
      <c r="K7" s="109"/>
      <c r="L7" s="109"/>
      <c r="M7" s="47" t="s">
        <v>10</v>
      </c>
      <c r="N7" s="58"/>
      <c r="P7" s="47" t="s">
        <v>18</v>
      </c>
      <c r="Q7" s="105" t="s">
        <v>0</v>
      </c>
      <c r="R7" s="106"/>
      <c r="S7" s="106"/>
      <c r="T7" s="105" t="s">
        <v>6</v>
      </c>
      <c r="U7" s="106"/>
      <c r="V7" s="106"/>
      <c r="W7" s="107"/>
      <c r="X7" s="108" t="s">
        <v>4</v>
      </c>
      <c r="Y7" s="109"/>
      <c r="Z7" s="109"/>
      <c r="AA7" s="47" t="s">
        <v>10</v>
      </c>
      <c r="AB7" s="58"/>
      <c r="AC7" s="58"/>
    </row>
    <row r="8" spans="1:41" x14ac:dyDescent="0.25">
      <c r="B8" s="6" t="s">
        <v>7</v>
      </c>
      <c r="C8" s="10" t="s">
        <v>1</v>
      </c>
      <c r="D8" s="11" t="s">
        <v>2</v>
      </c>
      <c r="E8" s="12" t="s">
        <v>3</v>
      </c>
      <c r="F8" s="10" t="s">
        <v>5</v>
      </c>
      <c r="G8" s="11" t="s">
        <v>1</v>
      </c>
      <c r="H8" s="11" t="s">
        <v>2</v>
      </c>
      <c r="I8" s="12" t="s">
        <v>3</v>
      </c>
      <c r="J8" s="10" t="s">
        <v>1</v>
      </c>
      <c r="K8" s="11" t="s">
        <v>2</v>
      </c>
      <c r="L8" s="48" t="s">
        <v>3</v>
      </c>
      <c r="M8" s="52" t="s">
        <v>11</v>
      </c>
      <c r="N8" s="58"/>
      <c r="P8" s="6" t="s">
        <v>7</v>
      </c>
      <c r="Q8" s="10" t="s">
        <v>1</v>
      </c>
      <c r="R8" s="11" t="s">
        <v>2</v>
      </c>
      <c r="S8" s="12" t="s">
        <v>3</v>
      </c>
      <c r="T8" s="10" t="s">
        <v>5</v>
      </c>
      <c r="U8" s="11" t="s">
        <v>1</v>
      </c>
      <c r="V8" s="11" t="s">
        <v>2</v>
      </c>
      <c r="W8" s="12" t="s">
        <v>3</v>
      </c>
      <c r="X8" s="10" t="s">
        <v>1</v>
      </c>
      <c r="Y8" s="11" t="s">
        <v>2</v>
      </c>
      <c r="Z8" s="48" t="s">
        <v>3</v>
      </c>
      <c r="AA8" s="52" t="s">
        <v>11</v>
      </c>
      <c r="AB8" s="58"/>
      <c r="AC8" s="58"/>
    </row>
    <row r="9" spans="1:41" x14ac:dyDescent="0.25">
      <c r="B9" s="30">
        <v>8500</v>
      </c>
      <c r="C9" s="31">
        <v>17</v>
      </c>
      <c r="D9" s="32">
        <v>54</v>
      </c>
      <c r="E9" s="13">
        <f>D9/C9</f>
        <v>3.1764705882352939</v>
      </c>
      <c r="F9" s="15">
        <v>1</v>
      </c>
      <c r="G9" s="32">
        <v>10</v>
      </c>
      <c r="H9" s="32">
        <v>43</v>
      </c>
      <c r="I9" s="14">
        <f>H9/G9</f>
        <v>4.3</v>
      </c>
      <c r="J9" s="35">
        <v>15</v>
      </c>
      <c r="K9" s="36">
        <v>34</v>
      </c>
      <c r="L9" s="49">
        <f>K9/J9</f>
        <v>2.2666666666666666</v>
      </c>
      <c r="M9" s="53">
        <f>$B$9/$E$9/I9/$L$9*60*$D$15*10^-6</f>
        <v>29.486434108527138</v>
      </c>
      <c r="N9" s="59"/>
      <c r="P9" s="30">
        <v>9000</v>
      </c>
      <c r="Q9" s="31">
        <v>17</v>
      </c>
      <c r="R9" s="32">
        <v>54</v>
      </c>
      <c r="S9" s="13">
        <f>R9/Q9</f>
        <v>3.1764705882352939</v>
      </c>
      <c r="T9" s="15">
        <v>1</v>
      </c>
      <c r="U9" s="32">
        <v>10</v>
      </c>
      <c r="V9" s="32">
        <v>43</v>
      </c>
      <c r="W9" s="14">
        <f>V9/U9</f>
        <v>4.3</v>
      </c>
      <c r="X9" s="35">
        <v>15</v>
      </c>
      <c r="Y9" s="36">
        <v>34</v>
      </c>
      <c r="Z9" s="49">
        <f>Y9/X9</f>
        <v>2.2666666666666666</v>
      </c>
      <c r="AA9" s="53">
        <f>$P$9/$S$9/W9/$Z$9*60*$D$15*10^-6</f>
        <v>31.220930232558135</v>
      </c>
      <c r="AB9" s="59"/>
      <c r="AC9" s="59"/>
    </row>
    <row r="10" spans="1:41" x14ac:dyDescent="0.25">
      <c r="B10" s="16"/>
      <c r="C10" s="17"/>
      <c r="D10" s="18"/>
      <c r="E10" s="19"/>
      <c r="F10" s="22">
        <v>2</v>
      </c>
      <c r="G10" s="33">
        <v>15</v>
      </c>
      <c r="H10" s="33">
        <v>39</v>
      </c>
      <c r="I10" s="21">
        <f>H10/G10</f>
        <v>2.6</v>
      </c>
      <c r="J10" s="22"/>
      <c r="K10" s="20"/>
      <c r="L10" s="50"/>
      <c r="M10" s="54">
        <f>$B$9/$E$9/I10/$L$9*60*$D$15*10^-6</f>
        <v>48.766025641025642</v>
      </c>
      <c r="N10" s="59"/>
      <c r="P10" s="16"/>
      <c r="Q10" s="17"/>
      <c r="R10" s="18"/>
      <c r="S10" s="19"/>
      <c r="T10" s="22">
        <v>2</v>
      </c>
      <c r="U10" s="33">
        <v>16</v>
      </c>
      <c r="V10" s="33">
        <v>39</v>
      </c>
      <c r="W10" s="21">
        <f>V10/U10</f>
        <v>2.4375</v>
      </c>
      <c r="X10" s="22"/>
      <c r="Y10" s="20"/>
      <c r="Z10" s="50"/>
      <c r="AA10" s="54">
        <f>$P$9/$S$9/W10/$Z$9*60*$D$15*10^-6</f>
        <v>55.07692307692308</v>
      </c>
      <c r="AB10" s="59"/>
      <c r="AC10" s="59"/>
    </row>
    <row r="11" spans="1:41" x14ac:dyDescent="0.25">
      <c r="B11" s="16"/>
      <c r="C11" s="17"/>
      <c r="D11" s="18"/>
      <c r="E11" s="19"/>
      <c r="F11" s="22">
        <v>3</v>
      </c>
      <c r="G11" s="33">
        <v>19</v>
      </c>
      <c r="H11" s="33">
        <v>36</v>
      </c>
      <c r="I11" s="21">
        <f>H11/G11</f>
        <v>1.8947368421052631</v>
      </c>
      <c r="J11" s="22"/>
      <c r="K11" s="20"/>
      <c r="L11" s="50"/>
      <c r="M11" s="54">
        <f>$B$9/$E$9/I11/$L$9*60*$D$15*10^-6</f>
        <v>66.91782407407409</v>
      </c>
      <c r="N11" s="59"/>
      <c r="P11" s="16"/>
      <c r="Q11" s="17"/>
      <c r="R11" s="18"/>
      <c r="S11" s="19"/>
      <c r="T11" s="22">
        <v>3</v>
      </c>
      <c r="U11" s="33">
        <v>19</v>
      </c>
      <c r="V11" s="33">
        <v>36</v>
      </c>
      <c r="W11" s="21">
        <f>V11/U11</f>
        <v>1.8947368421052631</v>
      </c>
      <c r="X11" s="22"/>
      <c r="Y11" s="20"/>
      <c r="Z11" s="50"/>
      <c r="AA11" s="54">
        <f>$P$9/$S$9/W11/$Z$9*60*$D$15*10^-6</f>
        <v>70.854166666666671</v>
      </c>
      <c r="AB11" s="59"/>
      <c r="AC11" s="59"/>
    </row>
    <row r="12" spans="1:41" x14ac:dyDescent="0.25">
      <c r="B12" s="16"/>
      <c r="C12" s="17"/>
      <c r="D12" s="18"/>
      <c r="E12" s="19"/>
      <c r="F12" s="22">
        <v>4</v>
      </c>
      <c r="G12" s="33">
        <v>22</v>
      </c>
      <c r="H12" s="33">
        <v>34</v>
      </c>
      <c r="I12" s="21">
        <f>H12/G12</f>
        <v>1.5454545454545454</v>
      </c>
      <c r="J12" s="22"/>
      <c r="K12" s="20"/>
      <c r="L12" s="50"/>
      <c r="M12" s="54">
        <f>$B$9/$E$9/I12/$L$9*60*$D$15*10^-6</f>
        <v>82.041666666666671</v>
      </c>
      <c r="N12" s="59"/>
      <c r="P12" s="16"/>
      <c r="Q12" s="17"/>
      <c r="R12" s="18"/>
      <c r="S12" s="19"/>
      <c r="T12" s="22">
        <v>4</v>
      </c>
      <c r="U12" s="33">
        <v>22</v>
      </c>
      <c r="V12" s="33">
        <v>34</v>
      </c>
      <c r="W12" s="21">
        <f>V12/U12</f>
        <v>1.5454545454545454</v>
      </c>
      <c r="X12" s="22"/>
      <c r="Y12" s="20"/>
      <c r="Z12" s="50"/>
      <c r="AA12" s="54">
        <f>$P$9/$S$9/W12/$Z$9*60*$D$15*10^-6</f>
        <v>86.867647058823536</v>
      </c>
      <c r="AB12" s="59"/>
      <c r="AC12" s="59"/>
    </row>
    <row r="13" spans="1:41" x14ac:dyDescent="0.25">
      <c r="B13" s="23"/>
      <c r="C13" s="24"/>
      <c r="D13" s="25"/>
      <c r="E13" s="26"/>
      <c r="F13" s="29">
        <v>5</v>
      </c>
      <c r="G13" s="34">
        <v>24</v>
      </c>
      <c r="H13" s="34">
        <v>32</v>
      </c>
      <c r="I13" s="28">
        <f>H13/G13</f>
        <v>1.3333333333333333</v>
      </c>
      <c r="J13" s="29"/>
      <c r="K13" s="27"/>
      <c r="L13" s="51"/>
      <c r="M13" s="55">
        <f>$B$9/$E$9/I13/$L$9*60*$D$15*10^-6</f>
        <v>95.093750000000014</v>
      </c>
      <c r="N13" s="59"/>
      <c r="P13" s="23"/>
      <c r="Q13" s="24"/>
      <c r="R13" s="25"/>
      <c r="S13" s="26"/>
      <c r="T13" s="29">
        <v>5</v>
      </c>
      <c r="U13" s="34">
        <v>24</v>
      </c>
      <c r="V13" s="34">
        <v>32</v>
      </c>
      <c r="W13" s="28">
        <f>V13/U13</f>
        <v>1.3333333333333333</v>
      </c>
      <c r="X13" s="29"/>
      <c r="Y13" s="27"/>
      <c r="Z13" s="51"/>
      <c r="AA13" s="55">
        <f>$P$9/$S$9/W13/$Z$9*60*$D$15*10^-6</f>
        <v>100.68750000000003</v>
      </c>
      <c r="AB13" s="59"/>
      <c r="AC13" s="59"/>
    </row>
    <row r="14" spans="1:41" ht="9.75" customHeight="1" x14ac:dyDescent="0.25">
      <c r="B14" s="7"/>
      <c r="C14" s="5"/>
      <c r="D14" s="5"/>
      <c r="E14" s="5"/>
      <c r="F14" s="7"/>
      <c r="G14" s="39"/>
      <c r="H14" s="39"/>
      <c r="I14" s="8"/>
      <c r="J14" s="7"/>
      <c r="K14" s="7"/>
      <c r="L14" s="9"/>
      <c r="M14" s="37"/>
      <c r="N14" s="37"/>
      <c r="P14" s="7"/>
      <c r="Q14" s="5"/>
      <c r="R14" s="5"/>
      <c r="S14" s="5"/>
      <c r="T14" s="7"/>
      <c r="U14" s="39"/>
      <c r="V14" s="39"/>
      <c r="W14" s="8"/>
      <c r="X14" s="7"/>
      <c r="Y14" s="7"/>
      <c r="Z14" s="9"/>
      <c r="AA14" s="37"/>
      <c r="AB14" s="37"/>
      <c r="AC14" s="37"/>
    </row>
    <row r="15" spans="1:41" x14ac:dyDescent="0.25">
      <c r="B15" s="97" t="s">
        <v>12</v>
      </c>
      <c r="C15" s="98"/>
      <c r="D15" s="38">
        <v>1790</v>
      </c>
      <c r="E15" s="1"/>
      <c r="M15" s="56"/>
      <c r="N15" s="56"/>
      <c r="P15" s="97" t="s">
        <v>12</v>
      </c>
      <c r="Q15" s="98"/>
      <c r="R15" s="38">
        <v>1790</v>
      </c>
      <c r="S15" s="1"/>
      <c r="AA15" s="56"/>
      <c r="AB15" s="56"/>
      <c r="AC15" s="56"/>
    </row>
    <row r="16" spans="1:41" x14ac:dyDescent="0.25">
      <c r="C16" s="1"/>
      <c r="D16" s="1"/>
      <c r="E16" s="1"/>
      <c r="Q16" s="1"/>
      <c r="R16" s="1"/>
      <c r="S16" s="1"/>
    </row>
    <row r="17" spans="3:22" x14ac:dyDescent="0.25">
      <c r="C17" s="1"/>
      <c r="D17" s="1"/>
      <c r="E17" s="1"/>
      <c r="Q17" s="1"/>
      <c r="R17" s="1"/>
      <c r="S17" s="1"/>
    </row>
    <row r="18" spans="3:22" x14ac:dyDescent="0.25">
      <c r="C18" s="1"/>
      <c r="D18" s="1" t="s">
        <v>5</v>
      </c>
      <c r="E18" s="1" t="s">
        <v>8</v>
      </c>
      <c r="F18" s="2" t="s">
        <v>9</v>
      </c>
      <c r="G18" s="1" t="s">
        <v>10</v>
      </c>
      <c r="H18" s="1" t="s">
        <v>11</v>
      </c>
      <c r="Q18" s="1"/>
      <c r="R18" s="1" t="s">
        <v>5</v>
      </c>
      <c r="S18" s="1" t="s">
        <v>8</v>
      </c>
      <c r="T18" s="2" t="s">
        <v>9</v>
      </c>
      <c r="U18" s="1" t="s">
        <v>10</v>
      </c>
      <c r="V18" s="1" t="s">
        <v>11</v>
      </c>
    </row>
    <row r="19" spans="3:22" x14ac:dyDescent="0.25">
      <c r="D19">
        <v>1</v>
      </c>
      <c r="E19">
        <f>B9/E9</f>
        <v>2675.9259259259261</v>
      </c>
      <c r="F19" s="3">
        <f>E19/I9</f>
        <v>622.30835486649448</v>
      </c>
      <c r="G19" s="3">
        <f>F19/L9</f>
        <v>274.54780361757111</v>
      </c>
      <c r="H19" s="3">
        <f>G19*60*$D$15*10^-6</f>
        <v>29.486434108527138</v>
      </c>
      <c r="R19">
        <v>1</v>
      </c>
      <c r="S19">
        <f>P9/S9</f>
        <v>2833.3333333333335</v>
      </c>
      <c r="T19" s="3">
        <f>S19/W9</f>
        <v>658.91472868217056</v>
      </c>
      <c r="U19" s="3">
        <f>T19/Z9</f>
        <v>290.69767441860466</v>
      </c>
      <c r="V19" s="3">
        <f>U19*60*$D$15*10^-6</f>
        <v>31.220930232558135</v>
      </c>
    </row>
    <row r="20" spans="3:22" x14ac:dyDescent="0.25">
      <c r="D20">
        <v>2</v>
      </c>
      <c r="F20" s="3">
        <f>E19/I10</f>
        <v>1029.2022792022792</v>
      </c>
      <c r="G20" s="3">
        <f>F20/L9</f>
        <v>454.0598290598291</v>
      </c>
      <c r="H20" s="3">
        <f>G20*60*$D$15*10^-6</f>
        <v>48.766025641025642</v>
      </c>
      <c r="R20">
        <v>2</v>
      </c>
      <c r="T20" s="3">
        <f>S19/W10</f>
        <v>1162.3931623931624</v>
      </c>
      <c r="U20" s="3">
        <f>T20/Z9</f>
        <v>512.82051282051282</v>
      </c>
      <c r="V20" s="3">
        <f>U20*60*$D$15*10^-6</f>
        <v>55.07692307692308</v>
      </c>
    </row>
    <row r="21" spans="3:22" x14ac:dyDescent="0.25">
      <c r="D21">
        <v>3</v>
      </c>
      <c r="F21" s="3">
        <f>E19/I11</f>
        <v>1412.2942386831278</v>
      </c>
      <c r="G21" s="3">
        <f>F21/L9</f>
        <v>623.07098765432113</v>
      </c>
      <c r="H21" s="3">
        <f>G21*60*$D$15*10^-6</f>
        <v>66.91782407407409</v>
      </c>
      <c r="R21">
        <v>3</v>
      </c>
      <c r="T21" s="3">
        <f>S19/W11</f>
        <v>1495.3703703703704</v>
      </c>
      <c r="U21" s="3">
        <f>T21/Z9</f>
        <v>659.72222222222229</v>
      </c>
      <c r="V21" s="3">
        <f>U21*60*$D$15*10^-6</f>
        <v>70.854166666666671</v>
      </c>
    </row>
    <row r="22" spans="3:22" x14ac:dyDescent="0.25">
      <c r="D22">
        <v>4</v>
      </c>
      <c r="F22" s="3">
        <f>E19/I12</f>
        <v>1731.4814814814815</v>
      </c>
      <c r="G22" s="3">
        <f>F22/L9</f>
        <v>763.88888888888891</v>
      </c>
      <c r="H22" s="3">
        <f>G22*60*$D$15*10^-6</f>
        <v>82.041666666666671</v>
      </c>
      <c r="R22">
        <v>4</v>
      </c>
      <c r="T22" s="3">
        <f>S19/W12</f>
        <v>1833.3333333333335</v>
      </c>
      <c r="U22" s="3">
        <f>T22/Z9</f>
        <v>808.82352941176475</v>
      </c>
      <c r="V22" s="3">
        <f>U22*60*$D$15*10^-6</f>
        <v>86.867647058823536</v>
      </c>
    </row>
    <row r="23" spans="3:22" x14ac:dyDescent="0.25">
      <c r="D23">
        <v>5</v>
      </c>
      <c r="F23" s="3">
        <f>E19/I13</f>
        <v>2006.9444444444446</v>
      </c>
      <c r="G23" s="3">
        <f>F23/L9</f>
        <v>885.41666666666674</v>
      </c>
      <c r="H23" s="3">
        <f>G23*60*$D$15*10^-6</f>
        <v>95.093750000000014</v>
      </c>
      <c r="R23">
        <v>5</v>
      </c>
      <c r="T23" s="3">
        <f>S19/W13</f>
        <v>2125.0000000000005</v>
      </c>
      <c r="U23" s="3">
        <f>T23/Z9</f>
        <v>937.50000000000023</v>
      </c>
      <c r="V23" s="3">
        <f>U23*60*$D$15*10^-6</f>
        <v>100.68750000000003</v>
      </c>
    </row>
    <row r="43" spans="2:40" x14ac:dyDescent="0.25">
      <c r="B43" s="41">
        <v>9000</v>
      </c>
      <c r="C43" s="43">
        <f t="shared" ref="C43:C61" si="0">B43/$E$9/$I$9/$L$9*60*$D$15*10^-6</f>
        <v>31.220930232558135</v>
      </c>
      <c r="D43" s="43">
        <f t="shared" ref="D43:D61" si="1">B43/$E$9/$I$10/$L$9*60*$D$15*10^-6</f>
        <v>51.634615384615387</v>
      </c>
      <c r="E43" s="43">
        <f t="shared" ref="E43:E61" si="2">B43/$E$9/$I$11/$L$9*60*$D$15*10^-6</f>
        <v>70.854166666666671</v>
      </c>
      <c r="F43" s="43">
        <f t="shared" ref="F43:F61" si="3">B43/$E$9/$I$12/$L$9*60*$D$15*10^-6</f>
        <v>86.867647058823536</v>
      </c>
      <c r="G43" s="43">
        <f t="shared" ref="G43:G61" si="4">B43/$E$9/$I$13/$L$9*60*$D$15*10^-6</f>
        <v>100.68750000000003</v>
      </c>
      <c r="P43" s="41">
        <v>9000</v>
      </c>
      <c r="Q43" s="43">
        <f t="shared" ref="Q43:Q60" si="5">P43/$S$9/$W$9/$Z$9*60*$R$15*10^-6</f>
        <v>31.220930232558135</v>
      </c>
      <c r="R43" s="43">
        <f t="shared" ref="R43:R60" si="6">P43/$S$9/$W$10/$Z$9*60*$R$15*10^-6</f>
        <v>55.07692307692308</v>
      </c>
      <c r="S43" s="43">
        <f t="shared" ref="S43:S60" si="7">P43/$S$9/$W$11/$Z$9*60*$R$15*10^-6</f>
        <v>70.854166666666671</v>
      </c>
      <c r="T43" s="43">
        <f t="shared" ref="T43:T60" si="8">P43/$S$9/$W$12/$Z$9*60*$R$15*10^-6</f>
        <v>86.867647058823536</v>
      </c>
      <c r="U43" s="43">
        <f t="shared" ref="U43:U60" si="9">P43/$S$9/$W$13/$Z$9*60*$R$15*10^-6</f>
        <v>100.68750000000003</v>
      </c>
      <c r="AD43" s="41">
        <v>9000</v>
      </c>
      <c r="AE43" s="69">
        <f t="shared" ref="AE43:AE60" si="10">C43</f>
        <v>31.220930232558135</v>
      </c>
      <c r="AF43" s="89">
        <f t="shared" ref="AF43:AF60" si="11">Q43</f>
        <v>31.220930232558135</v>
      </c>
      <c r="AG43" s="69">
        <f t="shared" ref="AG43:AG60" si="12">D43</f>
        <v>51.634615384615387</v>
      </c>
      <c r="AH43" s="89">
        <f t="shared" ref="AH43:AH60" si="13">R43</f>
        <v>55.07692307692308</v>
      </c>
      <c r="AI43" s="69">
        <f t="shared" ref="AI43:AI60" si="14">E43</f>
        <v>70.854166666666671</v>
      </c>
      <c r="AJ43" s="89">
        <f t="shared" ref="AJ43:AJ60" si="15">S43</f>
        <v>70.854166666666671</v>
      </c>
      <c r="AK43" s="69">
        <f t="shared" ref="AK43:AK60" si="16">F43</f>
        <v>86.867647058823536</v>
      </c>
      <c r="AL43" s="89">
        <f t="shared" ref="AL43:AL60" si="17">T43</f>
        <v>86.867647058823536</v>
      </c>
      <c r="AM43" s="81">
        <f t="shared" ref="AM43:AM60" si="18">G43</f>
        <v>100.68750000000003</v>
      </c>
      <c r="AN43" s="89">
        <f t="shared" ref="AN43:AN60" si="19">U43</f>
        <v>100.68750000000003</v>
      </c>
    </row>
    <row r="44" spans="2:40" x14ac:dyDescent="0.25">
      <c r="B44" s="41">
        <v>8500</v>
      </c>
      <c r="C44" s="43">
        <f t="shared" si="0"/>
        <v>29.486434108527138</v>
      </c>
      <c r="D44" s="43">
        <f t="shared" si="1"/>
        <v>48.766025641025642</v>
      </c>
      <c r="E44" s="43">
        <f t="shared" si="2"/>
        <v>66.91782407407409</v>
      </c>
      <c r="F44" s="43">
        <f t="shared" si="3"/>
        <v>82.041666666666671</v>
      </c>
      <c r="G44" s="43">
        <f t="shared" si="4"/>
        <v>95.093750000000014</v>
      </c>
      <c r="P44" s="41">
        <v>8500</v>
      </c>
      <c r="Q44" s="43">
        <f t="shared" si="5"/>
        <v>29.486434108527138</v>
      </c>
      <c r="R44" s="43">
        <f t="shared" si="6"/>
        <v>52.017094017094024</v>
      </c>
      <c r="S44" s="43">
        <f t="shared" si="7"/>
        <v>66.91782407407409</v>
      </c>
      <c r="T44" s="43">
        <f t="shared" si="8"/>
        <v>82.041666666666671</v>
      </c>
      <c r="U44" s="43">
        <f t="shared" si="9"/>
        <v>95.093750000000014</v>
      </c>
      <c r="AD44" s="41">
        <v>8500</v>
      </c>
      <c r="AE44" s="69">
        <f t="shared" si="10"/>
        <v>29.486434108527138</v>
      </c>
      <c r="AF44" s="89">
        <f t="shared" si="11"/>
        <v>29.486434108527138</v>
      </c>
      <c r="AG44" s="69">
        <f t="shared" si="12"/>
        <v>48.766025641025642</v>
      </c>
      <c r="AH44" s="89">
        <f t="shared" si="13"/>
        <v>52.017094017094024</v>
      </c>
      <c r="AI44" s="69">
        <f t="shared" si="14"/>
        <v>66.91782407407409</v>
      </c>
      <c r="AJ44" s="89">
        <f t="shared" si="15"/>
        <v>66.91782407407409</v>
      </c>
      <c r="AK44" s="69">
        <f t="shared" si="16"/>
        <v>82.041666666666671</v>
      </c>
      <c r="AL44" s="89">
        <f t="shared" si="17"/>
        <v>82.041666666666671</v>
      </c>
      <c r="AM44" s="81">
        <f t="shared" si="18"/>
        <v>95.093750000000014</v>
      </c>
      <c r="AN44" s="89">
        <f t="shared" si="19"/>
        <v>95.093750000000014</v>
      </c>
    </row>
    <row r="45" spans="2:40" x14ac:dyDescent="0.25">
      <c r="B45" s="41">
        <v>8000</v>
      </c>
      <c r="C45" s="43">
        <f t="shared" si="0"/>
        <v>27.751937984496127</v>
      </c>
      <c r="D45" s="43">
        <f t="shared" si="1"/>
        <v>45.897435897435891</v>
      </c>
      <c r="E45" s="43">
        <f t="shared" si="2"/>
        <v>62.981481481481488</v>
      </c>
      <c r="F45" s="43">
        <f t="shared" si="3"/>
        <v>77.215686274509821</v>
      </c>
      <c r="G45" s="43">
        <f t="shared" si="4"/>
        <v>89.500000000000014</v>
      </c>
      <c r="P45" s="41">
        <v>8000</v>
      </c>
      <c r="Q45" s="43">
        <f t="shared" si="5"/>
        <v>27.751937984496127</v>
      </c>
      <c r="R45" s="43">
        <f t="shared" si="6"/>
        <v>48.957264957264961</v>
      </c>
      <c r="S45" s="43">
        <f t="shared" si="7"/>
        <v>62.981481481481488</v>
      </c>
      <c r="T45" s="43">
        <f t="shared" si="8"/>
        <v>77.215686274509821</v>
      </c>
      <c r="U45" s="43">
        <f t="shared" si="9"/>
        <v>89.500000000000014</v>
      </c>
      <c r="AD45" s="41">
        <v>8000</v>
      </c>
      <c r="AE45" s="69">
        <f t="shared" si="10"/>
        <v>27.751937984496127</v>
      </c>
      <c r="AF45" s="89">
        <f t="shared" si="11"/>
        <v>27.751937984496127</v>
      </c>
      <c r="AG45" s="69">
        <f t="shared" si="12"/>
        <v>45.897435897435891</v>
      </c>
      <c r="AH45" s="89">
        <f t="shared" si="13"/>
        <v>48.957264957264961</v>
      </c>
      <c r="AI45" s="69">
        <f t="shared" si="14"/>
        <v>62.981481481481488</v>
      </c>
      <c r="AJ45" s="89">
        <f t="shared" si="15"/>
        <v>62.981481481481488</v>
      </c>
      <c r="AK45" s="69">
        <f t="shared" si="16"/>
        <v>77.215686274509821</v>
      </c>
      <c r="AL45" s="89">
        <f t="shared" si="17"/>
        <v>77.215686274509821</v>
      </c>
      <c r="AM45" s="81">
        <f t="shared" si="18"/>
        <v>89.500000000000014</v>
      </c>
      <c r="AN45" s="89">
        <f t="shared" si="19"/>
        <v>89.500000000000014</v>
      </c>
    </row>
    <row r="46" spans="2:40" x14ac:dyDescent="0.25">
      <c r="B46" s="41">
        <v>7500</v>
      </c>
      <c r="C46" s="43">
        <f t="shared" si="0"/>
        <v>26.017441860465123</v>
      </c>
      <c r="D46" s="43">
        <f t="shared" si="1"/>
        <v>43.02884615384616</v>
      </c>
      <c r="E46" s="43">
        <f t="shared" si="2"/>
        <v>59.045138888888907</v>
      </c>
      <c r="F46" s="43">
        <f t="shared" si="3"/>
        <v>72.389705882352942</v>
      </c>
      <c r="G46" s="43">
        <f t="shared" si="4"/>
        <v>83.906250000000014</v>
      </c>
      <c r="P46" s="41">
        <v>7500</v>
      </c>
      <c r="Q46" s="43">
        <f t="shared" si="5"/>
        <v>26.017441860465123</v>
      </c>
      <c r="R46" s="43">
        <f t="shared" si="6"/>
        <v>45.897435897435891</v>
      </c>
      <c r="S46" s="43">
        <f t="shared" si="7"/>
        <v>59.045138888888907</v>
      </c>
      <c r="T46" s="43">
        <f t="shared" si="8"/>
        <v>72.389705882352942</v>
      </c>
      <c r="U46" s="43">
        <f t="shared" si="9"/>
        <v>83.906250000000014</v>
      </c>
      <c r="AD46" s="41">
        <v>7500</v>
      </c>
      <c r="AE46" s="69">
        <f t="shared" si="10"/>
        <v>26.017441860465123</v>
      </c>
      <c r="AF46" s="89">
        <f t="shared" si="11"/>
        <v>26.017441860465123</v>
      </c>
      <c r="AG46" s="69">
        <f t="shared" si="12"/>
        <v>43.02884615384616</v>
      </c>
      <c r="AH46" s="89">
        <f t="shared" si="13"/>
        <v>45.897435897435891</v>
      </c>
      <c r="AI46" s="69">
        <f t="shared" si="14"/>
        <v>59.045138888888907</v>
      </c>
      <c r="AJ46" s="89">
        <f t="shared" si="15"/>
        <v>59.045138888888907</v>
      </c>
      <c r="AK46" s="69">
        <f t="shared" si="16"/>
        <v>72.389705882352942</v>
      </c>
      <c r="AL46" s="89">
        <f t="shared" si="17"/>
        <v>72.389705882352942</v>
      </c>
      <c r="AM46" s="81">
        <f t="shared" si="18"/>
        <v>83.906250000000014</v>
      </c>
      <c r="AN46" s="89">
        <f t="shared" si="19"/>
        <v>83.906250000000014</v>
      </c>
    </row>
    <row r="47" spans="2:40" x14ac:dyDescent="0.25">
      <c r="B47" s="41">
        <v>7000</v>
      </c>
      <c r="C47" s="43">
        <f t="shared" si="0"/>
        <v>24.282945736434112</v>
      </c>
      <c r="D47" s="43">
        <f t="shared" si="1"/>
        <v>40.160256410256423</v>
      </c>
      <c r="E47" s="43">
        <f t="shared" si="2"/>
        <v>55.108796296296312</v>
      </c>
      <c r="F47" s="43">
        <f t="shared" si="3"/>
        <v>67.563725490196092</v>
      </c>
      <c r="G47" s="43">
        <f t="shared" si="4"/>
        <v>78.312500000000028</v>
      </c>
      <c r="P47" s="41">
        <v>7000</v>
      </c>
      <c r="Q47" s="43">
        <f t="shared" si="5"/>
        <v>24.282945736434112</v>
      </c>
      <c r="R47" s="43">
        <f t="shared" si="6"/>
        <v>42.837606837606835</v>
      </c>
      <c r="S47" s="43">
        <f t="shared" si="7"/>
        <v>55.108796296296312</v>
      </c>
      <c r="T47" s="43">
        <f t="shared" si="8"/>
        <v>67.563725490196092</v>
      </c>
      <c r="U47" s="43">
        <f t="shared" si="9"/>
        <v>78.312500000000028</v>
      </c>
      <c r="AD47" s="41">
        <v>7000</v>
      </c>
      <c r="AE47" s="69">
        <f t="shared" si="10"/>
        <v>24.282945736434112</v>
      </c>
      <c r="AF47" s="89">
        <f t="shared" si="11"/>
        <v>24.282945736434112</v>
      </c>
      <c r="AG47" s="69">
        <f t="shared" si="12"/>
        <v>40.160256410256423</v>
      </c>
      <c r="AH47" s="89">
        <f t="shared" si="13"/>
        <v>42.837606837606835</v>
      </c>
      <c r="AI47" s="69">
        <f t="shared" si="14"/>
        <v>55.108796296296312</v>
      </c>
      <c r="AJ47" s="89">
        <f t="shared" si="15"/>
        <v>55.108796296296312</v>
      </c>
      <c r="AK47" s="69">
        <f t="shared" si="16"/>
        <v>67.563725490196092</v>
      </c>
      <c r="AL47" s="89">
        <f t="shared" si="17"/>
        <v>67.563725490196092</v>
      </c>
      <c r="AM47" s="81">
        <f t="shared" si="18"/>
        <v>78.312500000000028</v>
      </c>
      <c r="AN47" s="89">
        <f t="shared" si="19"/>
        <v>78.312500000000028</v>
      </c>
    </row>
    <row r="48" spans="2:40" x14ac:dyDescent="0.25">
      <c r="B48" s="41">
        <v>6500</v>
      </c>
      <c r="C48" s="43">
        <f t="shared" si="0"/>
        <v>22.5484496124031</v>
      </c>
      <c r="D48" s="43">
        <f t="shared" si="1"/>
        <v>37.291666666666664</v>
      </c>
      <c r="E48" s="43">
        <f t="shared" si="2"/>
        <v>51.172453703703709</v>
      </c>
      <c r="F48" s="43">
        <f t="shared" si="3"/>
        <v>62.737745098039213</v>
      </c>
      <c r="G48" s="43">
        <f t="shared" si="4"/>
        <v>72.718750000000014</v>
      </c>
      <c r="P48" s="41">
        <v>6500</v>
      </c>
      <c r="Q48" s="43">
        <f t="shared" si="5"/>
        <v>22.5484496124031</v>
      </c>
      <c r="R48" s="43">
        <f t="shared" si="6"/>
        <v>39.777777777777771</v>
      </c>
      <c r="S48" s="43">
        <f t="shared" si="7"/>
        <v>51.172453703703709</v>
      </c>
      <c r="T48" s="43">
        <f t="shared" si="8"/>
        <v>62.737745098039213</v>
      </c>
      <c r="U48" s="43">
        <f t="shared" si="9"/>
        <v>72.718750000000014</v>
      </c>
      <c r="AD48" s="41">
        <v>6500</v>
      </c>
      <c r="AE48" s="69">
        <f t="shared" si="10"/>
        <v>22.5484496124031</v>
      </c>
      <c r="AF48" s="89">
        <f t="shared" si="11"/>
        <v>22.5484496124031</v>
      </c>
      <c r="AG48" s="69">
        <f t="shared" si="12"/>
        <v>37.291666666666664</v>
      </c>
      <c r="AH48" s="89">
        <f t="shared" si="13"/>
        <v>39.777777777777771</v>
      </c>
      <c r="AI48" s="69">
        <f t="shared" si="14"/>
        <v>51.172453703703709</v>
      </c>
      <c r="AJ48" s="89">
        <f t="shared" si="15"/>
        <v>51.172453703703709</v>
      </c>
      <c r="AK48" s="69">
        <f t="shared" si="16"/>
        <v>62.737745098039213</v>
      </c>
      <c r="AL48" s="89">
        <f t="shared" si="17"/>
        <v>62.737745098039213</v>
      </c>
      <c r="AM48" s="81">
        <f t="shared" si="18"/>
        <v>72.718750000000014</v>
      </c>
      <c r="AN48" s="89">
        <f t="shared" si="19"/>
        <v>72.718750000000014</v>
      </c>
    </row>
    <row r="49" spans="2:40" x14ac:dyDescent="0.25">
      <c r="B49" s="41">
        <v>6000</v>
      </c>
      <c r="C49" s="43">
        <f t="shared" si="0"/>
        <v>20.813953488372093</v>
      </c>
      <c r="D49" s="43">
        <f t="shared" si="1"/>
        <v>34.42307692307692</v>
      </c>
      <c r="E49" s="43">
        <f t="shared" si="2"/>
        <v>47.236111111111107</v>
      </c>
      <c r="F49" s="43">
        <f t="shared" si="3"/>
        <v>57.911764705882355</v>
      </c>
      <c r="G49" s="43">
        <f t="shared" si="4"/>
        <v>67.125</v>
      </c>
      <c r="P49" s="41">
        <v>6000</v>
      </c>
      <c r="Q49" s="43">
        <f t="shared" si="5"/>
        <v>20.813953488372093</v>
      </c>
      <c r="R49" s="43">
        <f t="shared" si="6"/>
        <v>36.717948717948715</v>
      </c>
      <c r="S49" s="43">
        <f t="shared" si="7"/>
        <v>47.236111111111107</v>
      </c>
      <c r="T49" s="43">
        <f t="shared" si="8"/>
        <v>57.911764705882355</v>
      </c>
      <c r="U49" s="43">
        <f t="shared" si="9"/>
        <v>67.125</v>
      </c>
      <c r="AD49" s="41">
        <v>6000</v>
      </c>
      <c r="AE49" s="69">
        <f t="shared" si="10"/>
        <v>20.813953488372093</v>
      </c>
      <c r="AF49" s="89">
        <f t="shared" si="11"/>
        <v>20.813953488372093</v>
      </c>
      <c r="AG49" s="69">
        <f t="shared" si="12"/>
        <v>34.42307692307692</v>
      </c>
      <c r="AH49" s="89">
        <f t="shared" si="13"/>
        <v>36.717948717948715</v>
      </c>
      <c r="AI49" s="69">
        <f t="shared" si="14"/>
        <v>47.236111111111107</v>
      </c>
      <c r="AJ49" s="89">
        <f t="shared" si="15"/>
        <v>47.236111111111107</v>
      </c>
      <c r="AK49" s="69">
        <f t="shared" si="16"/>
        <v>57.911764705882355</v>
      </c>
      <c r="AL49" s="89">
        <f t="shared" si="17"/>
        <v>57.911764705882355</v>
      </c>
      <c r="AM49" s="81">
        <f t="shared" si="18"/>
        <v>67.125</v>
      </c>
      <c r="AN49" s="89">
        <f t="shared" si="19"/>
        <v>67.125</v>
      </c>
    </row>
    <row r="50" spans="2:40" x14ac:dyDescent="0.25">
      <c r="B50" s="41">
        <v>5500</v>
      </c>
      <c r="C50" s="43">
        <f t="shared" si="0"/>
        <v>19.079457364341081</v>
      </c>
      <c r="D50" s="43">
        <f t="shared" si="1"/>
        <v>31.554487179487179</v>
      </c>
      <c r="E50" s="43">
        <f t="shared" si="2"/>
        <v>43.299768518518519</v>
      </c>
      <c r="F50" s="43">
        <f t="shared" si="3"/>
        <v>53.08578431372549</v>
      </c>
      <c r="G50" s="43">
        <f t="shared" si="4"/>
        <v>61.531250000000014</v>
      </c>
      <c r="P50" s="41">
        <v>5500</v>
      </c>
      <c r="Q50" s="43">
        <f t="shared" si="5"/>
        <v>19.079457364341081</v>
      </c>
      <c r="R50" s="43">
        <f t="shared" si="6"/>
        <v>33.658119658119659</v>
      </c>
      <c r="S50" s="43">
        <f t="shared" si="7"/>
        <v>43.299768518518519</v>
      </c>
      <c r="T50" s="43">
        <f t="shared" si="8"/>
        <v>53.08578431372549</v>
      </c>
      <c r="U50" s="43">
        <f t="shared" si="9"/>
        <v>61.531250000000014</v>
      </c>
      <c r="AD50" s="41">
        <v>5500</v>
      </c>
      <c r="AE50" s="69">
        <f t="shared" si="10"/>
        <v>19.079457364341081</v>
      </c>
      <c r="AF50" s="89">
        <f t="shared" si="11"/>
        <v>19.079457364341081</v>
      </c>
      <c r="AG50" s="69">
        <f t="shared" si="12"/>
        <v>31.554487179487179</v>
      </c>
      <c r="AH50" s="89">
        <f t="shared" si="13"/>
        <v>33.658119658119659</v>
      </c>
      <c r="AI50" s="69">
        <f t="shared" si="14"/>
        <v>43.299768518518519</v>
      </c>
      <c r="AJ50" s="89">
        <f t="shared" si="15"/>
        <v>43.299768518518519</v>
      </c>
      <c r="AK50" s="69">
        <f t="shared" si="16"/>
        <v>53.08578431372549</v>
      </c>
      <c r="AL50" s="89">
        <f t="shared" si="17"/>
        <v>53.08578431372549</v>
      </c>
      <c r="AM50" s="81">
        <f t="shared" si="18"/>
        <v>61.531250000000014</v>
      </c>
      <c r="AN50" s="89">
        <f t="shared" si="19"/>
        <v>61.531250000000014</v>
      </c>
    </row>
    <row r="51" spans="2:40" x14ac:dyDescent="0.25">
      <c r="B51" s="41">
        <v>5000</v>
      </c>
      <c r="C51" s="43">
        <f t="shared" si="0"/>
        <v>17.344961240310077</v>
      </c>
      <c r="D51" s="43">
        <f t="shared" si="1"/>
        <v>28.685897435897434</v>
      </c>
      <c r="E51" s="43">
        <f t="shared" si="2"/>
        <v>39.363425925925931</v>
      </c>
      <c r="F51" s="43">
        <f t="shared" si="3"/>
        <v>48.259803921568633</v>
      </c>
      <c r="G51" s="43">
        <f t="shared" si="4"/>
        <v>55.937500000000007</v>
      </c>
      <c r="P51" s="41">
        <v>5000</v>
      </c>
      <c r="Q51" s="43">
        <f t="shared" si="5"/>
        <v>17.344961240310077</v>
      </c>
      <c r="R51" s="43">
        <f t="shared" si="6"/>
        <v>30.598290598290603</v>
      </c>
      <c r="S51" s="43">
        <f t="shared" si="7"/>
        <v>39.363425925925931</v>
      </c>
      <c r="T51" s="43">
        <f t="shared" si="8"/>
        <v>48.259803921568633</v>
      </c>
      <c r="U51" s="43">
        <f t="shared" si="9"/>
        <v>55.937500000000007</v>
      </c>
      <c r="AD51" s="41">
        <v>5000</v>
      </c>
      <c r="AE51" s="69">
        <f t="shared" si="10"/>
        <v>17.344961240310077</v>
      </c>
      <c r="AF51" s="89">
        <f t="shared" si="11"/>
        <v>17.344961240310077</v>
      </c>
      <c r="AG51" s="69">
        <f t="shared" si="12"/>
        <v>28.685897435897434</v>
      </c>
      <c r="AH51" s="89">
        <f t="shared" si="13"/>
        <v>30.598290598290603</v>
      </c>
      <c r="AI51" s="69">
        <f t="shared" si="14"/>
        <v>39.363425925925931</v>
      </c>
      <c r="AJ51" s="89">
        <f t="shared" si="15"/>
        <v>39.363425925925931</v>
      </c>
      <c r="AK51" s="69">
        <f t="shared" si="16"/>
        <v>48.259803921568633</v>
      </c>
      <c r="AL51" s="89">
        <f t="shared" si="17"/>
        <v>48.259803921568633</v>
      </c>
      <c r="AM51" s="81">
        <f t="shared" si="18"/>
        <v>55.937500000000007</v>
      </c>
      <c r="AN51" s="89">
        <f t="shared" si="19"/>
        <v>55.937500000000007</v>
      </c>
    </row>
    <row r="52" spans="2:40" x14ac:dyDescent="0.25">
      <c r="B52" s="41">
        <v>4500</v>
      </c>
      <c r="C52" s="43">
        <f t="shared" si="0"/>
        <v>15.610465116279068</v>
      </c>
      <c r="D52" s="43">
        <f t="shared" si="1"/>
        <v>25.817307692307693</v>
      </c>
      <c r="E52" s="43">
        <f t="shared" si="2"/>
        <v>35.427083333333336</v>
      </c>
      <c r="F52" s="43">
        <f t="shared" si="3"/>
        <v>43.433823529411768</v>
      </c>
      <c r="G52" s="43">
        <f t="shared" si="4"/>
        <v>50.343750000000014</v>
      </c>
      <c r="P52" s="41">
        <v>4500</v>
      </c>
      <c r="Q52" s="43">
        <f t="shared" si="5"/>
        <v>15.610465116279068</v>
      </c>
      <c r="R52" s="43">
        <f t="shared" si="6"/>
        <v>27.53846153846154</v>
      </c>
      <c r="S52" s="43">
        <f t="shared" si="7"/>
        <v>35.427083333333336</v>
      </c>
      <c r="T52" s="43">
        <f t="shared" si="8"/>
        <v>43.433823529411768</v>
      </c>
      <c r="U52" s="43">
        <f t="shared" si="9"/>
        <v>50.343750000000014</v>
      </c>
      <c r="AD52" s="41">
        <v>4500</v>
      </c>
      <c r="AE52" s="69">
        <f t="shared" si="10"/>
        <v>15.610465116279068</v>
      </c>
      <c r="AF52" s="89">
        <f t="shared" si="11"/>
        <v>15.610465116279068</v>
      </c>
      <c r="AG52" s="69">
        <f t="shared" si="12"/>
        <v>25.817307692307693</v>
      </c>
      <c r="AH52" s="89">
        <f t="shared" si="13"/>
        <v>27.53846153846154</v>
      </c>
      <c r="AI52" s="69">
        <f t="shared" si="14"/>
        <v>35.427083333333336</v>
      </c>
      <c r="AJ52" s="89">
        <f t="shared" si="15"/>
        <v>35.427083333333336</v>
      </c>
      <c r="AK52" s="69">
        <f t="shared" si="16"/>
        <v>43.433823529411768</v>
      </c>
      <c r="AL52" s="89">
        <f t="shared" si="17"/>
        <v>43.433823529411768</v>
      </c>
      <c r="AM52" s="81">
        <f t="shared" si="18"/>
        <v>50.343750000000014</v>
      </c>
      <c r="AN52" s="89">
        <f t="shared" si="19"/>
        <v>50.343750000000014</v>
      </c>
    </row>
    <row r="53" spans="2:40" x14ac:dyDescent="0.25">
      <c r="B53" s="41">
        <v>4000</v>
      </c>
      <c r="C53" s="43">
        <f t="shared" si="0"/>
        <v>13.875968992248064</v>
      </c>
      <c r="D53" s="43">
        <f t="shared" si="1"/>
        <v>22.948717948717945</v>
      </c>
      <c r="E53" s="43">
        <f t="shared" si="2"/>
        <v>31.490740740740744</v>
      </c>
      <c r="F53" s="43">
        <f t="shared" si="3"/>
        <v>38.60784313725491</v>
      </c>
      <c r="G53" s="43">
        <f t="shared" si="4"/>
        <v>44.750000000000007</v>
      </c>
      <c r="P53" s="41">
        <v>4000</v>
      </c>
      <c r="Q53" s="43">
        <f t="shared" si="5"/>
        <v>13.875968992248064</v>
      </c>
      <c r="R53" s="43">
        <f t="shared" si="6"/>
        <v>24.47863247863248</v>
      </c>
      <c r="S53" s="43">
        <f t="shared" si="7"/>
        <v>31.490740740740744</v>
      </c>
      <c r="T53" s="43">
        <f t="shared" si="8"/>
        <v>38.60784313725491</v>
      </c>
      <c r="U53" s="43">
        <f t="shared" si="9"/>
        <v>44.750000000000007</v>
      </c>
      <c r="AD53" s="41">
        <v>4000</v>
      </c>
      <c r="AE53" s="69">
        <f t="shared" si="10"/>
        <v>13.875968992248064</v>
      </c>
      <c r="AF53" s="89">
        <f t="shared" si="11"/>
        <v>13.875968992248064</v>
      </c>
      <c r="AG53" s="69">
        <f t="shared" si="12"/>
        <v>22.948717948717945</v>
      </c>
      <c r="AH53" s="89">
        <f t="shared" si="13"/>
        <v>24.47863247863248</v>
      </c>
      <c r="AI53" s="69">
        <f t="shared" si="14"/>
        <v>31.490740740740744</v>
      </c>
      <c r="AJ53" s="89">
        <f t="shared" si="15"/>
        <v>31.490740740740744</v>
      </c>
      <c r="AK53" s="69">
        <f t="shared" si="16"/>
        <v>38.60784313725491</v>
      </c>
      <c r="AL53" s="89">
        <f t="shared" si="17"/>
        <v>38.60784313725491</v>
      </c>
      <c r="AM53" s="81">
        <f t="shared" si="18"/>
        <v>44.750000000000007</v>
      </c>
      <c r="AN53" s="89">
        <f t="shared" si="19"/>
        <v>44.750000000000007</v>
      </c>
    </row>
    <row r="54" spans="2:40" x14ac:dyDescent="0.25">
      <c r="B54" s="41">
        <v>3500</v>
      </c>
      <c r="C54" s="43">
        <f t="shared" si="0"/>
        <v>12.141472868217056</v>
      </c>
      <c r="D54" s="43">
        <f t="shared" si="1"/>
        <v>20.080128205128212</v>
      </c>
      <c r="E54" s="43">
        <f t="shared" si="2"/>
        <v>27.554398148148156</v>
      </c>
      <c r="F54" s="43">
        <f t="shared" si="3"/>
        <v>33.781862745098046</v>
      </c>
      <c r="G54" s="43">
        <f t="shared" si="4"/>
        <v>39.156250000000014</v>
      </c>
      <c r="P54" s="41">
        <v>3500</v>
      </c>
      <c r="Q54" s="43">
        <f t="shared" si="5"/>
        <v>12.141472868217056</v>
      </c>
      <c r="R54" s="43">
        <f t="shared" si="6"/>
        <v>21.418803418803417</v>
      </c>
      <c r="S54" s="43">
        <f t="shared" si="7"/>
        <v>27.554398148148156</v>
      </c>
      <c r="T54" s="43">
        <f t="shared" si="8"/>
        <v>33.781862745098046</v>
      </c>
      <c r="U54" s="43">
        <f t="shared" si="9"/>
        <v>39.156250000000014</v>
      </c>
      <c r="AD54" s="41">
        <v>3500</v>
      </c>
      <c r="AE54" s="69">
        <f t="shared" si="10"/>
        <v>12.141472868217056</v>
      </c>
      <c r="AF54" s="89">
        <f t="shared" si="11"/>
        <v>12.141472868217056</v>
      </c>
      <c r="AG54" s="69">
        <f t="shared" si="12"/>
        <v>20.080128205128212</v>
      </c>
      <c r="AH54" s="89">
        <f t="shared" si="13"/>
        <v>21.418803418803417</v>
      </c>
      <c r="AI54" s="69">
        <f t="shared" si="14"/>
        <v>27.554398148148156</v>
      </c>
      <c r="AJ54" s="89">
        <f t="shared" si="15"/>
        <v>27.554398148148156</v>
      </c>
      <c r="AK54" s="69">
        <f t="shared" si="16"/>
        <v>33.781862745098046</v>
      </c>
      <c r="AL54" s="89">
        <f t="shared" si="17"/>
        <v>33.781862745098046</v>
      </c>
      <c r="AM54" s="81">
        <f t="shared" si="18"/>
        <v>39.156250000000014</v>
      </c>
      <c r="AN54" s="89">
        <f t="shared" si="19"/>
        <v>39.156250000000014</v>
      </c>
    </row>
    <row r="55" spans="2:40" x14ac:dyDescent="0.25">
      <c r="B55" s="41">
        <v>3000</v>
      </c>
      <c r="C55" s="43">
        <f t="shared" si="0"/>
        <v>10.406976744186046</v>
      </c>
      <c r="D55" s="43">
        <f t="shared" si="1"/>
        <v>17.21153846153846</v>
      </c>
      <c r="E55" s="43">
        <f t="shared" si="2"/>
        <v>23.618055555555554</v>
      </c>
      <c r="F55" s="43">
        <f t="shared" si="3"/>
        <v>28.955882352941178</v>
      </c>
      <c r="G55" s="43">
        <f t="shared" si="4"/>
        <v>33.5625</v>
      </c>
      <c r="P55" s="41">
        <v>3000</v>
      </c>
      <c r="Q55" s="43">
        <f t="shared" si="5"/>
        <v>10.406976744186046</v>
      </c>
      <c r="R55" s="43">
        <f t="shared" si="6"/>
        <v>18.358974358974358</v>
      </c>
      <c r="S55" s="43">
        <f t="shared" si="7"/>
        <v>23.618055555555554</v>
      </c>
      <c r="T55" s="43">
        <f t="shared" si="8"/>
        <v>28.955882352941178</v>
      </c>
      <c r="U55" s="43">
        <f t="shared" si="9"/>
        <v>33.5625</v>
      </c>
      <c r="AD55" s="41">
        <v>3000</v>
      </c>
      <c r="AE55" s="69">
        <f t="shared" si="10"/>
        <v>10.406976744186046</v>
      </c>
      <c r="AF55" s="89">
        <f t="shared" si="11"/>
        <v>10.406976744186046</v>
      </c>
      <c r="AG55" s="69">
        <f t="shared" si="12"/>
        <v>17.21153846153846</v>
      </c>
      <c r="AH55" s="89">
        <f t="shared" si="13"/>
        <v>18.358974358974358</v>
      </c>
      <c r="AI55" s="69">
        <f t="shared" si="14"/>
        <v>23.618055555555554</v>
      </c>
      <c r="AJ55" s="89">
        <f t="shared" si="15"/>
        <v>23.618055555555554</v>
      </c>
      <c r="AK55" s="69">
        <f t="shared" si="16"/>
        <v>28.955882352941178</v>
      </c>
      <c r="AL55" s="89">
        <f t="shared" si="17"/>
        <v>28.955882352941178</v>
      </c>
      <c r="AM55" s="81">
        <f t="shared" si="18"/>
        <v>33.5625</v>
      </c>
      <c r="AN55" s="89">
        <f t="shared" si="19"/>
        <v>33.5625</v>
      </c>
    </row>
    <row r="56" spans="2:40" x14ac:dyDescent="0.25">
      <c r="B56" s="41">
        <v>2500</v>
      </c>
      <c r="C56" s="43">
        <f t="shared" si="0"/>
        <v>8.6724806201550386</v>
      </c>
      <c r="D56" s="43">
        <f t="shared" si="1"/>
        <v>14.342948717948717</v>
      </c>
      <c r="E56" s="43">
        <f t="shared" si="2"/>
        <v>19.681712962962965</v>
      </c>
      <c r="F56" s="43">
        <f t="shared" si="3"/>
        <v>24.129901960784316</v>
      </c>
      <c r="G56" s="43">
        <f t="shared" si="4"/>
        <v>27.968750000000004</v>
      </c>
      <c r="P56" s="41">
        <v>2500</v>
      </c>
      <c r="Q56" s="43">
        <f t="shared" si="5"/>
        <v>8.6724806201550386</v>
      </c>
      <c r="R56" s="43">
        <f t="shared" si="6"/>
        <v>15.299145299145302</v>
      </c>
      <c r="S56" s="43">
        <f t="shared" si="7"/>
        <v>19.681712962962965</v>
      </c>
      <c r="T56" s="43">
        <f t="shared" si="8"/>
        <v>24.129901960784316</v>
      </c>
      <c r="U56" s="43">
        <f t="shared" si="9"/>
        <v>27.968750000000004</v>
      </c>
      <c r="AD56" s="41">
        <v>2500</v>
      </c>
      <c r="AE56" s="69">
        <f t="shared" si="10"/>
        <v>8.6724806201550386</v>
      </c>
      <c r="AF56" s="89">
        <f t="shared" si="11"/>
        <v>8.6724806201550386</v>
      </c>
      <c r="AG56" s="69">
        <f t="shared" si="12"/>
        <v>14.342948717948717</v>
      </c>
      <c r="AH56" s="89">
        <f t="shared" si="13"/>
        <v>15.299145299145302</v>
      </c>
      <c r="AI56" s="69">
        <f t="shared" si="14"/>
        <v>19.681712962962965</v>
      </c>
      <c r="AJ56" s="89">
        <f t="shared" si="15"/>
        <v>19.681712962962965</v>
      </c>
      <c r="AK56" s="69">
        <f t="shared" si="16"/>
        <v>24.129901960784316</v>
      </c>
      <c r="AL56" s="89">
        <f t="shared" si="17"/>
        <v>24.129901960784316</v>
      </c>
      <c r="AM56" s="81">
        <f t="shared" si="18"/>
        <v>27.968750000000004</v>
      </c>
      <c r="AN56" s="89">
        <f t="shared" si="19"/>
        <v>27.968750000000004</v>
      </c>
    </row>
    <row r="57" spans="2:40" x14ac:dyDescent="0.25">
      <c r="B57" s="41">
        <v>2000</v>
      </c>
      <c r="C57" s="43">
        <f t="shared" si="0"/>
        <v>6.9379844961240318</v>
      </c>
      <c r="D57" s="43">
        <f t="shared" si="1"/>
        <v>11.474358974358973</v>
      </c>
      <c r="E57" s="43">
        <f t="shared" si="2"/>
        <v>15.745370370370372</v>
      </c>
      <c r="F57" s="43">
        <f t="shared" si="3"/>
        <v>19.303921568627455</v>
      </c>
      <c r="G57" s="43">
        <f t="shared" si="4"/>
        <v>22.375000000000004</v>
      </c>
      <c r="P57" s="41">
        <v>2000</v>
      </c>
      <c r="Q57" s="43">
        <f t="shared" si="5"/>
        <v>6.9379844961240318</v>
      </c>
      <c r="R57" s="43">
        <f t="shared" si="6"/>
        <v>12.23931623931624</v>
      </c>
      <c r="S57" s="43">
        <f t="shared" si="7"/>
        <v>15.745370370370372</v>
      </c>
      <c r="T57" s="43">
        <f t="shared" si="8"/>
        <v>19.303921568627455</v>
      </c>
      <c r="U57" s="43">
        <f t="shared" si="9"/>
        <v>22.375000000000004</v>
      </c>
      <c r="AD57" s="41">
        <v>2000</v>
      </c>
      <c r="AE57" s="69">
        <f t="shared" si="10"/>
        <v>6.9379844961240318</v>
      </c>
      <c r="AF57" s="89">
        <f t="shared" si="11"/>
        <v>6.9379844961240318</v>
      </c>
      <c r="AG57" s="69">
        <f t="shared" si="12"/>
        <v>11.474358974358973</v>
      </c>
      <c r="AH57" s="89">
        <f t="shared" si="13"/>
        <v>12.23931623931624</v>
      </c>
      <c r="AI57" s="69">
        <f t="shared" si="14"/>
        <v>15.745370370370372</v>
      </c>
      <c r="AJ57" s="89">
        <f t="shared" si="15"/>
        <v>15.745370370370372</v>
      </c>
      <c r="AK57" s="69">
        <f t="shared" si="16"/>
        <v>19.303921568627455</v>
      </c>
      <c r="AL57" s="89">
        <f t="shared" si="17"/>
        <v>19.303921568627455</v>
      </c>
      <c r="AM57" s="81">
        <f t="shared" si="18"/>
        <v>22.375000000000004</v>
      </c>
      <c r="AN57" s="89">
        <f t="shared" si="19"/>
        <v>22.375000000000004</v>
      </c>
    </row>
    <row r="58" spans="2:40" x14ac:dyDescent="0.25">
      <c r="B58" s="41">
        <v>1500</v>
      </c>
      <c r="C58" s="43">
        <f t="shared" si="0"/>
        <v>5.2034883720930232</v>
      </c>
      <c r="D58" s="43">
        <f t="shared" si="1"/>
        <v>8.6057692307692299</v>
      </c>
      <c r="E58" s="43">
        <f t="shared" si="2"/>
        <v>11.809027777777777</v>
      </c>
      <c r="F58" s="43">
        <f t="shared" si="3"/>
        <v>14.477941176470589</v>
      </c>
      <c r="G58" s="43">
        <f t="shared" si="4"/>
        <v>16.78125</v>
      </c>
      <c r="P58" s="41">
        <v>1500</v>
      </c>
      <c r="Q58" s="43">
        <f t="shared" si="5"/>
        <v>5.2034883720930232</v>
      </c>
      <c r="R58" s="43">
        <f t="shared" si="6"/>
        <v>9.1794871794871788</v>
      </c>
      <c r="S58" s="43">
        <f t="shared" si="7"/>
        <v>11.809027777777777</v>
      </c>
      <c r="T58" s="43">
        <f t="shared" si="8"/>
        <v>14.477941176470589</v>
      </c>
      <c r="U58" s="43">
        <f t="shared" si="9"/>
        <v>16.78125</v>
      </c>
      <c r="AD58" s="41">
        <v>1500</v>
      </c>
      <c r="AE58" s="69">
        <f t="shared" si="10"/>
        <v>5.2034883720930232</v>
      </c>
      <c r="AF58" s="89">
        <f t="shared" si="11"/>
        <v>5.2034883720930232</v>
      </c>
      <c r="AG58" s="69">
        <f t="shared" si="12"/>
        <v>8.6057692307692299</v>
      </c>
      <c r="AH58" s="89">
        <f t="shared" si="13"/>
        <v>9.1794871794871788</v>
      </c>
      <c r="AI58" s="69">
        <f t="shared" si="14"/>
        <v>11.809027777777777</v>
      </c>
      <c r="AJ58" s="89">
        <f t="shared" si="15"/>
        <v>11.809027777777777</v>
      </c>
      <c r="AK58" s="69">
        <f t="shared" si="16"/>
        <v>14.477941176470589</v>
      </c>
      <c r="AL58" s="89">
        <f t="shared" si="17"/>
        <v>14.477941176470589</v>
      </c>
      <c r="AM58" s="81">
        <f t="shared" si="18"/>
        <v>16.78125</v>
      </c>
      <c r="AN58" s="89">
        <f t="shared" si="19"/>
        <v>16.78125</v>
      </c>
    </row>
    <row r="59" spans="2:40" x14ac:dyDescent="0.25">
      <c r="B59" s="41">
        <v>1000</v>
      </c>
      <c r="C59" s="43">
        <f t="shared" si="0"/>
        <v>3.4689922480620159</v>
      </c>
      <c r="D59" s="43">
        <f t="shared" si="1"/>
        <v>5.7371794871794863</v>
      </c>
      <c r="E59" s="43">
        <f t="shared" si="2"/>
        <v>7.872685185185186</v>
      </c>
      <c r="F59" s="43">
        <f t="shared" si="3"/>
        <v>9.6519607843137276</v>
      </c>
      <c r="G59" s="43">
        <f t="shared" si="4"/>
        <v>11.187500000000002</v>
      </c>
      <c r="P59" s="41">
        <v>1000</v>
      </c>
      <c r="Q59" s="43">
        <f t="shared" si="5"/>
        <v>3.4689922480620159</v>
      </c>
      <c r="R59" s="43">
        <f t="shared" si="6"/>
        <v>6.1196581196581201</v>
      </c>
      <c r="S59" s="43">
        <f t="shared" si="7"/>
        <v>7.872685185185186</v>
      </c>
      <c r="T59" s="43">
        <f t="shared" si="8"/>
        <v>9.6519607843137276</v>
      </c>
      <c r="U59" s="43">
        <f t="shared" si="9"/>
        <v>11.187500000000002</v>
      </c>
      <c r="AD59" s="41">
        <v>1000</v>
      </c>
      <c r="AE59" s="69">
        <f t="shared" si="10"/>
        <v>3.4689922480620159</v>
      </c>
      <c r="AF59" s="89">
        <f t="shared" si="11"/>
        <v>3.4689922480620159</v>
      </c>
      <c r="AG59" s="69">
        <f t="shared" si="12"/>
        <v>5.7371794871794863</v>
      </c>
      <c r="AH59" s="89">
        <f t="shared" si="13"/>
        <v>6.1196581196581201</v>
      </c>
      <c r="AI59" s="69">
        <f t="shared" si="14"/>
        <v>7.872685185185186</v>
      </c>
      <c r="AJ59" s="89">
        <f t="shared" si="15"/>
        <v>7.872685185185186</v>
      </c>
      <c r="AK59" s="69">
        <f t="shared" si="16"/>
        <v>9.6519607843137276</v>
      </c>
      <c r="AL59" s="89">
        <f t="shared" si="17"/>
        <v>9.6519607843137276</v>
      </c>
      <c r="AM59" s="81">
        <f t="shared" si="18"/>
        <v>11.187500000000002</v>
      </c>
      <c r="AN59" s="89">
        <f t="shared" si="19"/>
        <v>11.187500000000002</v>
      </c>
    </row>
    <row r="60" spans="2:40" x14ac:dyDescent="0.25">
      <c r="B60" s="41">
        <v>500</v>
      </c>
      <c r="C60" s="43">
        <f t="shared" si="0"/>
        <v>1.7344961240310079</v>
      </c>
      <c r="D60" s="43">
        <f t="shared" si="1"/>
        <v>2.8685897435897432</v>
      </c>
      <c r="E60" s="43">
        <f t="shared" si="2"/>
        <v>3.936342592592593</v>
      </c>
      <c r="F60" s="43">
        <f t="shared" si="3"/>
        <v>4.8259803921568638</v>
      </c>
      <c r="G60" s="43">
        <f t="shared" si="4"/>
        <v>5.5937500000000009</v>
      </c>
      <c r="P60" s="41">
        <v>500</v>
      </c>
      <c r="Q60" s="43">
        <f t="shared" si="5"/>
        <v>1.7344961240310079</v>
      </c>
      <c r="R60" s="43">
        <f t="shared" si="6"/>
        <v>3.0598290598290601</v>
      </c>
      <c r="S60" s="43">
        <f t="shared" si="7"/>
        <v>3.936342592592593</v>
      </c>
      <c r="T60" s="43">
        <f t="shared" si="8"/>
        <v>4.8259803921568638</v>
      </c>
      <c r="U60" s="43">
        <f t="shared" si="9"/>
        <v>5.5937500000000009</v>
      </c>
      <c r="AD60" s="41">
        <v>500</v>
      </c>
      <c r="AE60" s="69">
        <f t="shared" si="10"/>
        <v>1.7344961240310079</v>
      </c>
      <c r="AF60" s="89">
        <f t="shared" si="11"/>
        <v>1.7344961240310079</v>
      </c>
      <c r="AG60" s="69">
        <f t="shared" si="12"/>
        <v>2.8685897435897432</v>
      </c>
      <c r="AH60" s="89">
        <f t="shared" si="13"/>
        <v>3.0598290598290601</v>
      </c>
      <c r="AI60" s="69">
        <f t="shared" si="14"/>
        <v>3.936342592592593</v>
      </c>
      <c r="AJ60" s="89">
        <f t="shared" si="15"/>
        <v>3.936342592592593</v>
      </c>
      <c r="AK60" s="69">
        <f t="shared" si="16"/>
        <v>4.8259803921568638</v>
      </c>
      <c r="AL60" s="89">
        <f t="shared" si="17"/>
        <v>4.8259803921568638</v>
      </c>
      <c r="AM60" s="81">
        <f t="shared" si="18"/>
        <v>5.5937500000000009</v>
      </c>
      <c r="AN60" s="89">
        <f t="shared" si="19"/>
        <v>5.5937500000000009</v>
      </c>
    </row>
    <row r="61" spans="2:40" x14ac:dyDescent="0.25">
      <c r="B61" s="41">
        <v>1</v>
      </c>
      <c r="C61" s="43">
        <f t="shared" si="0"/>
        <v>3.468992248062016E-3</v>
      </c>
      <c r="D61" s="43">
        <f t="shared" si="1"/>
        <v>5.7371794871794862E-3</v>
      </c>
      <c r="E61" s="43">
        <f t="shared" si="2"/>
        <v>7.8726851851851857E-3</v>
      </c>
      <c r="F61" s="43">
        <f t="shared" si="3"/>
        <v>9.6519607843137244E-3</v>
      </c>
      <c r="G61" s="43">
        <f t="shared" si="4"/>
        <v>1.1187500000000001E-2</v>
      </c>
      <c r="P61" s="41">
        <v>1</v>
      </c>
      <c r="Q61" s="43">
        <f>P61/$S$9/$W$9/$Z$9*60*$R$15*10^-6</f>
        <v>3.468992248062016E-3</v>
      </c>
      <c r="R61" s="43">
        <f>P61/$S$9/$W$10/$Z$9*60*$R$15*10^-6</f>
        <v>6.1196581196581194E-3</v>
      </c>
      <c r="S61" s="43">
        <f>P61/$S$9/$W$11/$Z$9*60*$R$15*10^-6</f>
        <v>7.8726851851851857E-3</v>
      </c>
      <c r="T61" s="43">
        <f>P61/$S$9/$W$12/$Z$9*60*$R$15*10^-6</f>
        <v>9.6519607843137244E-3</v>
      </c>
      <c r="U61" s="43">
        <f>P61/$S$9/$W$13/$Z$9*60*$R$15*10^-6</f>
        <v>1.1187500000000001E-2</v>
      </c>
      <c r="AD61" s="60">
        <v>1</v>
      </c>
      <c r="AE61" s="70">
        <f>C61</f>
        <v>3.468992248062016E-3</v>
      </c>
      <c r="AF61" s="90">
        <f>Q61</f>
        <v>3.468992248062016E-3</v>
      </c>
      <c r="AG61" s="76">
        <f>D61</f>
        <v>5.7371794871794862E-3</v>
      </c>
      <c r="AH61" s="90">
        <f>R61</f>
        <v>6.1196581196581194E-3</v>
      </c>
      <c r="AI61" s="70">
        <f>E61</f>
        <v>7.8726851851851857E-3</v>
      </c>
      <c r="AJ61" s="90">
        <f>S61</f>
        <v>7.8726851851851857E-3</v>
      </c>
      <c r="AK61" s="70">
        <f>F61</f>
        <v>9.6519607843137244E-3</v>
      </c>
      <c r="AL61" s="90">
        <f>T61</f>
        <v>9.6519607843137244E-3</v>
      </c>
      <c r="AM61" s="82">
        <f>G61</f>
        <v>1.1187500000000001E-2</v>
      </c>
      <c r="AN61" s="90">
        <f>U61</f>
        <v>1.1187500000000001E-2</v>
      </c>
    </row>
    <row r="62" spans="2:40" x14ac:dyDescent="0.25">
      <c r="B62" s="42"/>
      <c r="C62" s="4" t="s">
        <v>13</v>
      </c>
      <c r="D62" s="4" t="s">
        <v>14</v>
      </c>
      <c r="E62" s="4" t="s">
        <v>15</v>
      </c>
      <c r="F62" s="4" t="s">
        <v>16</v>
      </c>
      <c r="G62" s="4" t="s">
        <v>17</v>
      </c>
      <c r="H62" s="40"/>
      <c r="P62" s="42"/>
      <c r="Q62" s="44" t="s">
        <v>13</v>
      </c>
      <c r="R62" s="44" t="s">
        <v>14</v>
      </c>
      <c r="S62" s="44" t="s">
        <v>15</v>
      </c>
      <c r="T62" s="44" t="s">
        <v>16</v>
      </c>
      <c r="U62" s="44" t="s">
        <v>17</v>
      </c>
      <c r="V62" s="40"/>
      <c r="AE62" s="63" t="s">
        <v>20</v>
      </c>
      <c r="AF62" s="63" t="s">
        <v>21</v>
      </c>
      <c r="AG62" s="64" t="s">
        <v>22</v>
      </c>
      <c r="AH62" s="65" t="s">
        <v>23</v>
      </c>
      <c r="AI62" s="66" t="s">
        <v>24</v>
      </c>
      <c r="AJ62" s="66" t="s">
        <v>25</v>
      </c>
      <c r="AK62" s="64" t="s">
        <v>26</v>
      </c>
      <c r="AL62" s="65" t="s">
        <v>27</v>
      </c>
      <c r="AM62" s="67" t="s">
        <v>28</v>
      </c>
      <c r="AN62" s="68" t="s">
        <v>29</v>
      </c>
    </row>
  </sheetData>
  <mergeCells count="11">
    <mergeCell ref="P15:Q15"/>
    <mergeCell ref="C7:E7"/>
    <mergeCell ref="F7:I7"/>
    <mergeCell ref="B15:C15"/>
    <mergeCell ref="B4:M5"/>
    <mergeCell ref="J7:L7"/>
    <mergeCell ref="AD4:AO5"/>
    <mergeCell ref="P4:AA5"/>
    <mergeCell ref="Q7:S7"/>
    <mergeCell ref="T7:W7"/>
    <mergeCell ref="X7:Z7"/>
  </mergeCells>
  <pageMargins left="0.7" right="0.7" top="0.78740157499999996" bottom="0.78740157499999996" header="0.3" footer="0.3"/>
  <pageSetup paperSize="9" scale="64" orientation="portrait" r:id="rId1"/>
  <colBreaks count="2" manualBreakCount="2">
    <brk id="14" min="1" max="62" man="1"/>
    <brk id="28" min="1" max="62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9FA20-A3A3-4EE7-A317-9DA69E8412CD}">
  <dimension ref="B4:AO61"/>
  <sheetViews>
    <sheetView view="pageBreakPreview" zoomScale="85" zoomScaleNormal="100" zoomScaleSheetLayoutView="85" workbookViewId="0">
      <selection activeCell="P53" sqref="P53"/>
    </sheetView>
  </sheetViews>
  <sheetFormatPr baseColWidth="10" defaultRowHeight="15" x14ac:dyDescent="0.25"/>
  <cols>
    <col min="1" max="1" width="1.7109375" customWidth="1"/>
    <col min="2" max="2" width="7.140625" customWidth="1"/>
    <col min="3" max="5" width="9" customWidth="1"/>
    <col min="6" max="9" width="9.28515625" customWidth="1"/>
    <col min="10" max="13" width="9.140625" customWidth="1"/>
    <col min="14" max="15" width="1" customWidth="1"/>
    <col min="16" max="27" width="9.28515625" customWidth="1"/>
    <col min="28" max="29" width="1.28515625" customWidth="1"/>
    <col min="30" max="41" width="8.7109375" customWidth="1"/>
    <col min="42" max="42" width="1.28515625" customWidth="1"/>
  </cols>
  <sheetData>
    <row r="4" spans="2:41" ht="15" customHeight="1" x14ac:dyDescent="0.25">
      <c r="B4" s="99" t="s">
        <v>31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1"/>
      <c r="N4" s="57"/>
      <c r="P4" s="99" t="s">
        <v>32</v>
      </c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1"/>
      <c r="AB4" s="83"/>
      <c r="AC4" s="83"/>
      <c r="AD4" s="99" t="s">
        <v>19</v>
      </c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1"/>
    </row>
    <row r="5" spans="2:41" ht="15" customHeight="1" x14ac:dyDescent="0.25">
      <c r="B5" s="102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4"/>
      <c r="N5" s="57"/>
      <c r="P5" s="102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4"/>
      <c r="AB5" s="84"/>
      <c r="AC5" s="84"/>
      <c r="AD5" s="102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4"/>
    </row>
    <row r="7" spans="2:41" x14ac:dyDescent="0.25">
      <c r="B7" s="47" t="s">
        <v>18</v>
      </c>
      <c r="C7" s="105" t="s">
        <v>0</v>
      </c>
      <c r="D7" s="106"/>
      <c r="E7" s="106"/>
      <c r="F7" s="105" t="s">
        <v>6</v>
      </c>
      <c r="G7" s="106"/>
      <c r="H7" s="106"/>
      <c r="I7" s="107"/>
      <c r="J7" s="108" t="s">
        <v>4</v>
      </c>
      <c r="K7" s="109"/>
      <c r="L7" s="109"/>
      <c r="M7" s="47" t="s">
        <v>10</v>
      </c>
      <c r="N7" s="58"/>
      <c r="P7" s="47" t="s">
        <v>18</v>
      </c>
      <c r="Q7" s="105" t="s">
        <v>0</v>
      </c>
      <c r="R7" s="106"/>
      <c r="S7" s="106"/>
      <c r="T7" s="105" t="s">
        <v>6</v>
      </c>
      <c r="U7" s="106"/>
      <c r="V7" s="106"/>
      <c r="W7" s="107"/>
      <c r="X7" s="108" t="s">
        <v>4</v>
      </c>
      <c r="Y7" s="109"/>
      <c r="Z7" s="109"/>
      <c r="AA7" s="47" t="s">
        <v>10</v>
      </c>
      <c r="AB7" s="58"/>
      <c r="AC7" s="58"/>
    </row>
    <row r="8" spans="2:41" x14ac:dyDescent="0.25">
      <c r="B8" s="6" t="s">
        <v>7</v>
      </c>
      <c r="C8" s="10" t="s">
        <v>1</v>
      </c>
      <c r="D8" s="11" t="s">
        <v>2</v>
      </c>
      <c r="E8" s="12" t="s">
        <v>3</v>
      </c>
      <c r="F8" s="10" t="s">
        <v>5</v>
      </c>
      <c r="G8" s="11" t="s">
        <v>1</v>
      </c>
      <c r="H8" s="11" t="s">
        <v>2</v>
      </c>
      <c r="I8" s="12" t="s">
        <v>3</v>
      </c>
      <c r="J8" s="10" t="s">
        <v>1</v>
      </c>
      <c r="K8" s="11" t="s">
        <v>2</v>
      </c>
      <c r="L8" s="48" t="s">
        <v>3</v>
      </c>
      <c r="M8" s="52" t="s">
        <v>11</v>
      </c>
      <c r="N8" s="58"/>
      <c r="P8" s="6" t="s">
        <v>7</v>
      </c>
      <c r="Q8" s="10" t="s">
        <v>1</v>
      </c>
      <c r="R8" s="11" t="s">
        <v>2</v>
      </c>
      <c r="S8" s="12" t="s">
        <v>3</v>
      </c>
      <c r="T8" s="10" t="s">
        <v>5</v>
      </c>
      <c r="U8" s="11" t="s">
        <v>1</v>
      </c>
      <c r="V8" s="11" t="s">
        <v>2</v>
      </c>
      <c r="W8" s="12" t="s">
        <v>3</v>
      </c>
      <c r="X8" s="10" t="s">
        <v>1</v>
      </c>
      <c r="Y8" s="11" t="s">
        <v>2</v>
      </c>
      <c r="Z8" s="48" t="s">
        <v>3</v>
      </c>
      <c r="AA8" s="52" t="s">
        <v>11</v>
      </c>
      <c r="AB8" s="58"/>
      <c r="AC8" s="58"/>
    </row>
    <row r="9" spans="2:41" x14ac:dyDescent="0.25">
      <c r="B9" s="30">
        <v>6500</v>
      </c>
      <c r="C9" s="31">
        <v>20</v>
      </c>
      <c r="D9" s="32">
        <v>65</v>
      </c>
      <c r="E9" s="13">
        <f>D9/C9</f>
        <v>3.25</v>
      </c>
      <c r="F9" s="15">
        <v>1</v>
      </c>
      <c r="G9" s="32">
        <v>10</v>
      </c>
      <c r="H9" s="32">
        <v>40</v>
      </c>
      <c r="I9" s="14">
        <f>H9/G9</f>
        <v>4</v>
      </c>
      <c r="J9" s="35">
        <v>13</v>
      </c>
      <c r="K9" s="36">
        <v>34</v>
      </c>
      <c r="L9" s="49">
        <f>K9/J9</f>
        <v>2.6153846153846154</v>
      </c>
      <c r="M9" s="53">
        <f>$B$9/$E$9/I9/$L$9*60*$D$14*10^-6</f>
        <v>20.532352941176473</v>
      </c>
      <c r="N9" s="59"/>
      <c r="P9" s="30">
        <v>6500</v>
      </c>
      <c r="Q9" s="31">
        <v>20</v>
      </c>
      <c r="R9" s="32">
        <v>65</v>
      </c>
      <c r="S9" s="13">
        <f>R9/Q9</f>
        <v>3.25</v>
      </c>
      <c r="T9" s="15">
        <v>1</v>
      </c>
      <c r="U9" s="32">
        <v>10</v>
      </c>
      <c r="V9" s="32">
        <v>40</v>
      </c>
      <c r="W9" s="14">
        <f>V9/U9</f>
        <v>4</v>
      </c>
      <c r="X9" s="35">
        <v>14</v>
      </c>
      <c r="Y9" s="36">
        <v>34</v>
      </c>
      <c r="Z9" s="49">
        <f>Y9/X9</f>
        <v>2.4285714285714284</v>
      </c>
      <c r="AA9" s="53">
        <f>$P$9/$S$9/W9/$Z$9*60*$D$14*10^-6</f>
        <v>22.111764705882354</v>
      </c>
      <c r="AB9" s="59"/>
      <c r="AC9" s="59"/>
    </row>
    <row r="10" spans="2:41" x14ac:dyDescent="0.25">
      <c r="B10" s="16"/>
      <c r="C10" s="17"/>
      <c r="D10" s="18"/>
      <c r="E10" s="19"/>
      <c r="F10" s="22">
        <v>2</v>
      </c>
      <c r="G10" s="33">
        <v>12</v>
      </c>
      <c r="H10" s="33">
        <v>28</v>
      </c>
      <c r="I10" s="21">
        <f>H10/G10</f>
        <v>2.3333333333333335</v>
      </c>
      <c r="J10" s="22"/>
      <c r="K10" s="20"/>
      <c r="L10" s="50"/>
      <c r="M10" s="54">
        <f>$B$9/$E$9/I10/$L$9*60*$D$14*10^-6</f>
        <v>35.198319327731092</v>
      </c>
      <c r="N10" s="59"/>
      <c r="P10" s="16"/>
      <c r="Q10" s="17"/>
      <c r="R10" s="18"/>
      <c r="S10" s="19"/>
      <c r="T10" s="22">
        <v>2</v>
      </c>
      <c r="U10" s="33">
        <v>12</v>
      </c>
      <c r="V10" s="33">
        <v>28</v>
      </c>
      <c r="W10" s="21">
        <f>V10/U10</f>
        <v>2.3333333333333335</v>
      </c>
      <c r="X10" s="22"/>
      <c r="Y10" s="20"/>
      <c r="Z10" s="50"/>
      <c r="AA10" s="54">
        <f>$P$9/$S$9/W10/$Z$9*60*$D$14*10^-6</f>
        <v>37.905882352941177</v>
      </c>
      <c r="AB10" s="59"/>
      <c r="AC10" s="59"/>
    </row>
    <row r="11" spans="2:41" x14ac:dyDescent="0.25">
      <c r="B11" s="16"/>
      <c r="C11" s="17"/>
      <c r="D11" s="18"/>
      <c r="E11" s="19"/>
      <c r="F11" s="22">
        <v>3</v>
      </c>
      <c r="G11" s="33">
        <v>22</v>
      </c>
      <c r="H11" s="33">
        <v>37</v>
      </c>
      <c r="I11" s="21">
        <f>H11/G11</f>
        <v>1.6818181818181819</v>
      </c>
      <c r="J11" s="22"/>
      <c r="K11" s="20"/>
      <c r="L11" s="50"/>
      <c r="M11" s="54">
        <f>$B$9/$E$9/I11/$L$9*60*$D$14*10^-6</f>
        <v>48.83370429252782</v>
      </c>
      <c r="N11" s="59"/>
      <c r="P11" s="16"/>
      <c r="Q11" s="17"/>
      <c r="R11" s="18"/>
      <c r="S11" s="19"/>
      <c r="T11" s="22">
        <v>3</v>
      </c>
      <c r="U11" s="33">
        <v>22</v>
      </c>
      <c r="V11" s="33">
        <v>37</v>
      </c>
      <c r="W11" s="21">
        <f>V11/U11</f>
        <v>1.6818181818181819</v>
      </c>
      <c r="X11" s="22"/>
      <c r="Y11" s="20"/>
      <c r="Z11" s="50"/>
      <c r="AA11" s="54">
        <f>$P$9/$S$9/W11/$Z$9*60*$D$14*10^-6</f>
        <v>52.590143084260731</v>
      </c>
      <c r="AB11" s="59"/>
      <c r="AC11" s="59"/>
    </row>
    <row r="12" spans="2:41" x14ac:dyDescent="0.25">
      <c r="B12" s="16"/>
      <c r="C12" s="17"/>
      <c r="D12" s="18"/>
      <c r="E12" s="19"/>
      <c r="F12" s="22">
        <v>4</v>
      </c>
      <c r="G12" s="33">
        <v>24</v>
      </c>
      <c r="H12" s="33">
        <v>31</v>
      </c>
      <c r="I12" s="21">
        <f>H12/G12</f>
        <v>1.2916666666666667</v>
      </c>
      <c r="J12" s="22"/>
      <c r="K12" s="20"/>
      <c r="L12" s="50"/>
      <c r="M12" s="54">
        <f>$B$9/$E$9/I12/$L$9*60*$D$14*10^-6</f>
        <v>63.584060721062613</v>
      </c>
      <c r="N12" s="59"/>
      <c r="P12" s="16"/>
      <c r="Q12" s="17"/>
      <c r="R12" s="18"/>
      <c r="S12" s="19"/>
      <c r="T12" s="22">
        <v>4</v>
      </c>
      <c r="U12" s="33">
        <v>24</v>
      </c>
      <c r="V12" s="33">
        <v>31</v>
      </c>
      <c r="W12" s="21">
        <f>V12/U12</f>
        <v>1.2916666666666667</v>
      </c>
      <c r="X12" s="22"/>
      <c r="Y12" s="20"/>
      <c r="Z12" s="50"/>
      <c r="AA12" s="54">
        <f>$P$9/$S$9/W12/$Z$9*60*$D$14*10^-6</f>
        <v>68.475142314990521</v>
      </c>
      <c r="AB12" s="59"/>
      <c r="AC12" s="59"/>
    </row>
    <row r="13" spans="2:41" ht="9.75" customHeight="1" x14ac:dyDescent="0.25">
      <c r="B13" s="7"/>
      <c r="C13" s="5"/>
      <c r="D13" s="5"/>
      <c r="E13" s="5"/>
      <c r="F13" s="7"/>
      <c r="G13" s="39"/>
      <c r="H13" s="39"/>
      <c r="I13" s="8"/>
      <c r="J13" s="7"/>
      <c r="K13" s="7"/>
      <c r="L13" s="9"/>
      <c r="M13" s="37"/>
      <c r="N13" s="37"/>
      <c r="P13" s="7"/>
      <c r="Q13" s="5"/>
      <c r="R13" s="5"/>
      <c r="S13" s="5"/>
      <c r="T13" s="7"/>
      <c r="U13" s="39"/>
      <c r="V13" s="39"/>
      <c r="W13" s="8"/>
      <c r="X13" s="7"/>
      <c r="Y13" s="7"/>
      <c r="Z13" s="9"/>
      <c r="AA13" s="37"/>
      <c r="AB13" s="37"/>
      <c r="AC13" s="37"/>
    </row>
    <row r="14" spans="2:41" x14ac:dyDescent="0.25">
      <c r="B14" s="97" t="s">
        <v>12</v>
      </c>
      <c r="C14" s="98"/>
      <c r="D14" s="38">
        <v>1790</v>
      </c>
      <c r="E14" s="1"/>
      <c r="M14" s="56"/>
      <c r="N14" s="56"/>
      <c r="P14" s="97" t="s">
        <v>12</v>
      </c>
      <c r="Q14" s="98"/>
      <c r="R14" s="38">
        <v>1790</v>
      </c>
      <c r="S14" s="1"/>
      <c r="AA14" s="56"/>
      <c r="AB14" s="56"/>
      <c r="AC14" s="56"/>
    </row>
    <row r="15" spans="2:41" x14ac:dyDescent="0.25">
      <c r="C15" s="1"/>
      <c r="D15" s="1"/>
      <c r="E15" s="1"/>
      <c r="Q15" s="1"/>
      <c r="R15" s="1"/>
      <c r="S15" s="1"/>
    </row>
    <row r="16" spans="2:41" x14ac:dyDescent="0.25">
      <c r="C16" s="1"/>
      <c r="D16" s="1"/>
      <c r="E16" s="1"/>
      <c r="Q16" s="1"/>
      <c r="R16" s="1"/>
      <c r="S16" s="1"/>
    </row>
    <row r="17" spans="3:22" x14ac:dyDescent="0.25">
      <c r="C17" s="1"/>
      <c r="D17" s="1" t="s">
        <v>5</v>
      </c>
      <c r="E17" s="1" t="s">
        <v>8</v>
      </c>
      <c r="F17" s="2" t="s">
        <v>9</v>
      </c>
      <c r="G17" s="1" t="s">
        <v>10</v>
      </c>
      <c r="H17" s="1" t="s">
        <v>11</v>
      </c>
      <c r="Q17" s="1"/>
      <c r="R17" s="1" t="s">
        <v>5</v>
      </c>
      <c r="S17" s="1" t="s">
        <v>8</v>
      </c>
      <c r="T17" s="2" t="s">
        <v>9</v>
      </c>
      <c r="U17" s="1" t="s">
        <v>10</v>
      </c>
      <c r="V17" s="1" t="s">
        <v>11</v>
      </c>
    </row>
    <row r="18" spans="3:22" x14ac:dyDescent="0.25">
      <c r="D18">
        <v>1</v>
      </c>
      <c r="E18">
        <f>B9/E9</f>
        <v>2000</v>
      </c>
      <c r="F18" s="3">
        <f>E18/I9</f>
        <v>500</v>
      </c>
      <c r="G18" s="3">
        <f>F18/L9</f>
        <v>191.1764705882353</v>
      </c>
      <c r="H18" s="3">
        <f>G18*60*$D$14*10^-6</f>
        <v>20.532352941176473</v>
      </c>
      <c r="R18">
        <v>1</v>
      </c>
      <c r="S18">
        <f>P9/S9</f>
        <v>2000</v>
      </c>
      <c r="T18" s="3">
        <f>S18/W9</f>
        <v>500</v>
      </c>
      <c r="U18" s="3">
        <f>T18/Z9</f>
        <v>205.88235294117649</v>
      </c>
      <c r="V18" s="3">
        <f>U18*60*$D$14*10^-6</f>
        <v>22.111764705882354</v>
      </c>
    </row>
    <row r="19" spans="3:22" x14ac:dyDescent="0.25">
      <c r="D19">
        <v>2</v>
      </c>
      <c r="F19" s="3">
        <f>E18/I10</f>
        <v>857.14285714285711</v>
      </c>
      <c r="G19" s="3">
        <f>F19/L9</f>
        <v>327.73109243697479</v>
      </c>
      <c r="H19" s="3">
        <f>G19*60*$D$14*10^-6</f>
        <v>35.198319327731092</v>
      </c>
      <c r="R19">
        <v>2</v>
      </c>
      <c r="T19" s="3">
        <f>S18/W10</f>
        <v>857.14285714285711</v>
      </c>
      <c r="U19" s="3">
        <f>T19/Z9</f>
        <v>352.94117647058823</v>
      </c>
      <c r="V19" s="3">
        <f>U19*60*$D$14*10^-6</f>
        <v>37.905882352941177</v>
      </c>
    </row>
    <row r="20" spans="3:22" x14ac:dyDescent="0.25">
      <c r="D20">
        <v>3</v>
      </c>
      <c r="F20" s="3">
        <f>E18/I11</f>
        <v>1189.1891891891892</v>
      </c>
      <c r="G20" s="3">
        <f>F20/L9</f>
        <v>454.68998410174879</v>
      </c>
      <c r="H20" s="3">
        <f>G20*60*$D$14*10^-6</f>
        <v>48.83370429252782</v>
      </c>
      <c r="R20">
        <v>3</v>
      </c>
      <c r="T20" s="3">
        <f>S18/W11</f>
        <v>1189.1891891891892</v>
      </c>
      <c r="U20" s="3">
        <f>T20/Z9</f>
        <v>489.66613672496027</v>
      </c>
      <c r="V20" s="3">
        <f>U20*60*$D$14*10^-6</f>
        <v>52.590143084260731</v>
      </c>
    </row>
    <row r="21" spans="3:22" x14ac:dyDescent="0.25">
      <c r="D21">
        <v>4</v>
      </c>
      <c r="F21" s="3">
        <f>E18/I12</f>
        <v>1548.3870967741934</v>
      </c>
      <c r="G21" s="3">
        <f>F21/L9</f>
        <v>592.03036053130927</v>
      </c>
      <c r="H21" s="3">
        <f>G21*60*$D$14*10^-6</f>
        <v>63.584060721062613</v>
      </c>
      <c r="R21">
        <v>4</v>
      </c>
      <c r="T21" s="3">
        <f>S18/W12</f>
        <v>1548.3870967741934</v>
      </c>
      <c r="U21" s="3">
        <f>T21/Z9</f>
        <v>637.57115749525622</v>
      </c>
      <c r="V21" s="3">
        <f>U21*60*$D$14*10^-6</f>
        <v>68.475142314990521</v>
      </c>
    </row>
    <row r="22" spans="3:22" x14ac:dyDescent="0.25">
      <c r="D22">
        <v>5</v>
      </c>
      <c r="F22" s="3" t="e">
        <f>E18/#REF!</f>
        <v>#REF!</v>
      </c>
      <c r="G22" s="3" t="e">
        <f>F22/L9</f>
        <v>#REF!</v>
      </c>
      <c r="H22" s="3" t="e">
        <f>G22*60*$D$14*10^-6</f>
        <v>#REF!</v>
      </c>
      <c r="R22">
        <v>5</v>
      </c>
      <c r="T22" s="3" t="e">
        <f>S18/#REF!</f>
        <v>#REF!</v>
      </c>
      <c r="U22" s="3" t="e">
        <f>T22/Z9</f>
        <v>#REF!</v>
      </c>
      <c r="V22" s="3" t="e">
        <f>U22*60*$D$14*10^-6</f>
        <v>#REF!</v>
      </c>
    </row>
    <row r="42" spans="2:40" x14ac:dyDescent="0.25">
      <c r="B42" s="41">
        <v>9000</v>
      </c>
      <c r="C42" s="43">
        <f t="shared" ref="C42:C60" si="0">B42/$E$9/$I$9/$L$9*60*$D$14*10^-6</f>
        <v>28.429411764705879</v>
      </c>
      <c r="D42" s="43">
        <f t="shared" ref="D42:D60" si="1">B42/$E$9/$I$10/$L$9*60*$D$14*10^-6</f>
        <v>48.736134453781503</v>
      </c>
      <c r="E42" s="43">
        <f t="shared" ref="E42:E60" si="2">B42/$E$9/$I$11/$L$9*60*$D$14*10^-6</f>
        <v>67.615898251192363</v>
      </c>
      <c r="F42" s="43">
        <f t="shared" ref="F42:F60" si="3">B42/$E$9/$I$12/$L$9*60*$D$14*10^-6</f>
        <v>88.03946869070208</v>
      </c>
      <c r="G42" s="88"/>
      <c r="P42" s="41">
        <v>9000</v>
      </c>
      <c r="Q42" s="43">
        <f t="shared" ref="Q42:Q60" si="4">P42/$S$9/$W$9/$Z$9*60*$R$14*10^-6</f>
        <v>30.616289592760179</v>
      </c>
      <c r="R42" s="43">
        <f t="shared" ref="R42:R60" si="5">P42/$S$9/$W$10/$Z$9*60*$R$14*10^-6</f>
        <v>52.485067873303159</v>
      </c>
      <c r="S42" s="43">
        <f t="shared" ref="S42:S60" si="6">P42/$S$9/$W$11/$Z$9*60*$R$14*10^-6</f>
        <v>72.817121193591774</v>
      </c>
      <c r="T42" s="43">
        <f t="shared" ref="T42:T60" si="7">P42/$S$9/$W$12/$Z$9*60*$R$14*10^-6</f>
        <v>94.81173551306378</v>
      </c>
      <c r="U42" s="88"/>
      <c r="AD42" s="41">
        <v>9000</v>
      </c>
      <c r="AE42" s="69">
        <f t="shared" ref="AE42:AE60" si="8">C42</f>
        <v>28.429411764705879</v>
      </c>
      <c r="AF42" s="73">
        <f t="shared" ref="AF42:AF59" si="9">Q42</f>
        <v>30.616289592760179</v>
      </c>
      <c r="AG42" s="75">
        <f t="shared" ref="AG42:AG60" si="10">D42</f>
        <v>48.736134453781503</v>
      </c>
      <c r="AH42" s="71">
        <f t="shared" ref="AH42:AH59" si="11">R42</f>
        <v>52.485067873303159</v>
      </c>
      <c r="AI42" s="61">
        <f t="shared" ref="AI42:AI60" si="12">E42</f>
        <v>67.615898251192363</v>
      </c>
      <c r="AJ42" s="79">
        <f t="shared" ref="AJ42:AJ59" si="13">S42</f>
        <v>72.817121193591774</v>
      </c>
      <c r="AK42" s="75">
        <f t="shared" ref="AK42:AK60" si="14">F42</f>
        <v>88.03946869070208</v>
      </c>
      <c r="AL42" s="77">
        <f t="shared" ref="AL42:AL59" si="15">T42</f>
        <v>94.81173551306378</v>
      </c>
      <c r="AM42" s="86"/>
      <c r="AN42" s="87"/>
    </row>
    <row r="43" spans="2:40" x14ac:dyDescent="0.25">
      <c r="B43" s="41">
        <v>8500</v>
      </c>
      <c r="C43" s="43">
        <f t="shared" si="0"/>
        <v>26.849999999999994</v>
      </c>
      <c r="D43" s="43">
        <f t="shared" si="1"/>
        <v>46.028571428571425</v>
      </c>
      <c r="E43" s="43">
        <f t="shared" si="2"/>
        <v>63.859459459459437</v>
      </c>
      <c r="F43" s="43">
        <f t="shared" si="3"/>
        <v>83.148387096774186</v>
      </c>
      <c r="G43" s="88"/>
      <c r="P43" s="41">
        <v>8500</v>
      </c>
      <c r="Q43" s="43">
        <f t="shared" si="4"/>
        <v>28.915384615384614</v>
      </c>
      <c r="R43" s="43">
        <f t="shared" si="5"/>
        <v>49.569230769230764</v>
      </c>
      <c r="S43" s="43">
        <f t="shared" si="6"/>
        <v>68.771725571725554</v>
      </c>
      <c r="T43" s="43">
        <f t="shared" si="7"/>
        <v>89.544416873449109</v>
      </c>
      <c r="U43" s="88"/>
      <c r="AD43" s="41">
        <v>8500</v>
      </c>
      <c r="AE43" s="69">
        <f t="shared" si="8"/>
        <v>26.849999999999994</v>
      </c>
      <c r="AF43" s="73">
        <f t="shared" si="9"/>
        <v>28.915384615384614</v>
      </c>
      <c r="AG43" s="75">
        <f t="shared" si="10"/>
        <v>46.028571428571425</v>
      </c>
      <c r="AH43" s="71">
        <f t="shared" si="11"/>
        <v>49.569230769230764</v>
      </c>
      <c r="AI43" s="61">
        <f t="shared" si="12"/>
        <v>63.859459459459437</v>
      </c>
      <c r="AJ43" s="79">
        <f t="shared" si="13"/>
        <v>68.771725571725554</v>
      </c>
      <c r="AK43" s="75">
        <f t="shared" si="14"/>
        <v>83.148387096774186</v>
      </c>
      <c r="AL43" s="77">
        <f t="shared" si="15"/>
        <v>89.544416873449109</v>
      </c>
      <c r="AM43" s="86"/>
      <c r="AN43" s="87"/>
    </row>
    <row r="44" spans="2:40" x14ac:dyDescent="0.25">
      <c r="B44" s="41">
        <v>8000</v>
      </c>
      <c r="C44" s="43">
        <f t="shared" si="0"/>
        <v>25.270588235294113</v>
      </c>
      <c r="D44" s="43">
        <f t="shared" si="1"/>
        <v>43.321008403361333</v>
      </c>
      <c r="E44" s="43">
        <f t="shared" si="2"/>
        <v>60.10302066772654</v>
      </c>
      <c r="F44" s="43">
        <f t="shared" si="3"/>
        <v>78.257305502846279</v>
      </c>
      <c r="G44" s="88"/>
      <c r="P44" s="41">
        <v>8000</v>
      </c>
      <c r="Q44" s="43">
        <f t="shared" si="4"/>
        <v>27.214479638009053</v>
      </c>
      <c r="R44" s="43">
        <f t="shared" si="5"/>
        <v>46.653393665158369</v>
      </c>
      <c r="S44" s="43">
        <f t="shared" si="6"/>
        <v>64.726329949859363</v>
      </c>
      <c r="T44" s="43">
        <f t="shared" si="7"/>
        <v>84.277098233834465</v>
      </c>
      <c r="U44" s="88"/>
      <c r="AD44" s="41">
        <v>8000</v>
      </c>
      <c r="AE44" s="69">
        <f t="shared" si="8"/>
        <v>25.270588235294113</v>
      </c>
      <c r="AF44" s="73">
        <f t="shared" si="9"/>
        <v>27.214479638009053</v>
      </c>
      <c r="AG44" s="75">
        <f t="shared" si="10"/>
        <v>43.321008403361333</v>
      </c>
      <c r="AH44" s="71">
        <f t="shared" si="11"/>
        <v>46.653393665158369</v>
      </c>
      <c r="AI44" s="61">
        <f t="shared" si="12"/>
        <v>60.10302066772654</v>
      </c>
      <c r="AJ44" s="79">
        <f t="shared" si="13"/>
        <v>64.726329949859363</v>
      </c>
      <c r="AK44" s="75">
        <f t="shared" si="14"/>
        <v>78.257305502846279</v>
      </c>
      <c r="AL44" s="77">
        <f t="shared" si="15"/>
        <v>84.277098233834465</v>
      </c>
      <c r="AM44" s="86"/>
      <c r="AN44" s="87"/>
    </row>
    <row r="45" spans="2:40" x14ac:dyDescent="0.25">
      <c r="B45" s="41">
        <v>7500</v>
      </c>
      <c r="C45" s="43">
        <f t="shared" si="0"/>
        <v>23.691176470588232</v>
      </c>
      <c r="D45" s="43">
        <f t="shared" si="1"/>
        <v>40.613445378151262</v>
      </c>
      <c r="E45" s="43">
        <f t="shared" si="2"/>
        <v>56.346581875993635</v>
      </c>
      <c r="F45" s="43">
        <f t="shared" si="3"/>
        <v>73.366223908918386</v>
      </c>
      <c r="G45" s="88"/>
      <c r="P45" s="41">
        <v>7500</v>
      </c>
      <c r="Q45" s="43">
        <f t="shared" si="4"/>
        <v>25.513574660633484</v>
      </c>
      <c r="R45" s="43">
        <f t="shared" si="5"/>
        <v>43.737556561085974</v>
      </c>
      <c r="S45" s="43">
        <f t="shared" si="6"/>
        <v>60.68093432799315</v>
      </c>
      <c r="T45" s="43">
        <f t="shared" si="7"/>
        <v>79.009779594219836</v>
      </c>
      <c r="U45" s="88"/>
      <c r="AD45" s="41">
        <v>7500</v>
      </c>
      <c r="AE45" s="69">
        <f t="shared" si="8"/>
        <v>23.691176470588232</v>
      </c>
      <c r="AF45" s="73">
        <f t="shared" si="9"/>
        <v>25.513574660633484</v>
      </c>
      <c r="AG45" s="75">
        <f t="shared" si="10"/>
        <v>40.613445378151262</v>
      </c>
      <c r="AH45" s="71">
        <f t="shared" si="11"/>
        <v>43.737556561085974</v>
      </c>
      <c r="AI45" s="61">
        <f t="shared" si="12"/>
        <v>56.346581875993635</v>
      </c>
      <c r="AJ45" s="79">
        <f t="shared" si="13"/>
        <v>60.68093432799315</v>
      </c>
      <c r="AK45" s="75">
        <f t="shared" si="14"/>
        <v>73.366223908918386</v>
      </c>
      <c r="AL45" s="77">
        <f t="shared" si="15"/>
        <v>79.009779594219836</v>
      </c>
      <c r="AM45" s="86"/>
      <c r="AN45" s="87"/>
    </row>
    <row r="46" spans="2:40" x14ac:dyDescent="0.25">
      <c r="B46" s="41">
        <v>7000</v>
      </c>
      <c r="C46" s="43">
        <f t="shared" si="0"/>
        <v>22.111764705882351</v>
      </c>
      <c r="D46" s="43">
        <f t="shared" si="1"/>
        <v>37.90588235294117</v>
      </c>
      <c r="E46" s="43">
        <f t="shared" si="2"/>
        <v>52.590143084260731</v>
      </c>
      <c r="F46" s="43">
        <f t="shared" si="3"/>
        <v>68.475142314990507</v>
      </c>
      <c r="G46" s="88"/>
      <c r="P46" s="41">
        <v>7000</v>
      </c>
      <c r="Q46" s="43">
        <f t="shared" si="4"/>
        <v>23.812669683257919</v>
      </c>
      <c r="R46" s="43">
        <f t="shared" si="5"/>
        <v>40.821719457013579</v>
      </c>
      <c r="S46" s="43">
        <f t="shared" si="6"/>
        <v>56.635538706126944</v>
      </c>
      <c r="T46" s="43">
        <f t="shared" si="7"/>
        <v>73.742460954605164</v>
      </c>
      <c r="U46" s="88"/>
      <c r="AD46" s="41">
        <v>7000</v>
      </c>
      <c r="AE46" s="69">
        <f t="shared" si="8"/>
        <v>22.111764705882351</v>
      </c>
      <c r="AF46" s="73">
        <f t="shared" si="9"/>
        <v>23.812669683257919</v>
      </c>
      <c r="AG46" s="75">
        <f t="shared" si="10"/>
        <v>37.90588235294117</v>
      </c>
      <c r="AH46" s="71">
        <f t="shared" si="11"/>
        <v>40.821719457013579</v>
      </c>
      <c r="AI46" s="61">
        <f t="shared" si="12"/>
        <v>52.590143084260731</v>
      </c>
      <c r="AJ46" s="79">
        <f t="shared" si="13"/>
        <v>56.635538706126944</v>
      </c>
      <c r="AK46" s="75">
        <f t="shared" si="14"/>
        <v>68.475142314990507</v>
      </c>
      <c r="AL46" s="77">
        <f t="shared" si="15"/>
        <v>73.742460954605164</v>
      </c>
      <c r="AM46" s="86"/>
      <c r="AN46" s="87"/>
    </row>
    <row r="47" spans="2:40" x14ac:dyDescent="0.25">
      <c r="B47" s="41">
        <v>6500</v>
      </c>
      <c r="C47" s="43">
        <f t="shared" si="0"/>
        <v>20.532352941176473</v>
      </c>
      <c r="D47" s="43">
        <f t="shared" si="1"/>
        <v>35.198319327731092</v>
      </c>
      <c r="E47" s="43">
        <f t="shared" si="2"/>
        <v>48.83370429252782</v>
      </c>
      <c r="F47" s="43">
        <f t="shared" si="3"/>
        <v>63.584060721062613</v>
      </c>
      <c r="G47" s="88"/>
      <c r="P47" s="41">
        <v>6500</v>
      </c>
      <c r="Q47" s="43">
        <f t="shared" si="4"/>
        <v>22.111764705882354</v>
      </c>
      <c r="R47" s="43">
        <f t="shared" si="5"/>
        <v>37.905882352941177</v>
      </c>
      <c r="S47" s="43">
        <f t="shared" si="6"/>
        <v>52.590143084260731</v>
      </c>
      <c r="T47" s="43">
        <f t="shared" si="7"/>
        <v>68.475142314990521</v>
      </c>
      <c r="U47" s="88"/>
      <c r="X47" t="s">
        <v>30</v>
      </c>
      <c r="AD47" s="41">
        <v>6500</v>
      </c>
      <c r="AE47" s="69">
        <f t="shared" si="8"/>
        <v>20.532352941176473</v>
      </c>
      <c r="AF47" s="73">
        <f t="shared" si="9"/>
        <v>22.111764705882354</v>
      </c>
      <c r="AG47" s="75">
        <f t="shared" si="10"/>
        <v>35.198319327731092</v>
      </c>
      <c r="AH47" s="71">
        <f t="shared" si="11"/>
        <v>37.905882352941177</v>
      </c>
      <c r="AI47" s="61">
        <f t="shared" si="12"/>
        <v>48.83370429252782</v>
      </c>
      <c r="AJ47" s="79">
        <f t="shared" si="13"/>
        <v>52.590143084260731</v>
      </c>
      <c r="AK47" s="75">
        <f t="shared" si="14"/>
        <v>63.584060721062613</v>
      </c>
      <c r="AL47" s="77">
        <f t="shared" si="15"/>
        <v>68.475142314990521</v>
      </c>
      <c r="AM47" s="86"/>
      <c r="AN47" s="87"/>
    </row>
    <row r="48" spans="2:40" x14ac:dyDescent="0.25">
      <c r="B48" s="41">
        <v>6000</v>
      </c>
      <c r="C48" s="43">
        <f t="shared" si="0"/>
        <v>18.952941176470588</v>
      </c>
      <c r="D48" s="43">
        <f t="shared" si="1"/>
        <v>32.490756302521</v>
      </c>
      <c r="E48" s="43">
        <f t="shared" si="2"/>
        <v>45.077265500794915</v>
      </c>
      <c r="F48" s="43">
        <f t="shared" si="3"/>
        <v>58.69297912713472</v>
      </c>
      <c r="G48" s="88"/>
      <c r="P48" s="41">
        <v>6000</v>
      </c>
      <c r="Q48" s="43">
        <f t="shared" si="4"/>
        <v>20.410859728506789</v>
      </c>
      <c r="R48" s="43">
        <f t="shared" si="5"/>
        <v>34.990045248868775</v>
      </c>
      <c r="S48" s="43">
        <f t="shared" si="6"/>
        <v>48.544747462394525</v>
      </c>
      <c r="T48" s="43">
        <f t="shared" si="7"/>
        <v>63.207823675375856</v>
      </c>
      <c r="U48" s="88"/>
      <c r="AD48" s="41">
        <v>6000</v>
      </c>
      <c r="AE48" s="69">
        <f t="shared" si="8"/>
        <v>18.952941176470588</v>
      </c>
      <c r="AF48" s="73">
        <f t="shared" si="9"/>
        <v>20.410859728506789</v>
      </c>
      <c r="AG48" s="75">
        <f t="shared" si="10"/>
        <v>32.490756302521</v>
      </c>
      <c r="AH48" s="71">
        <f t="shared" si="11"/>
        <v>34.990045248868775</v>
      </c>
      <c r="AI48" s="61">
        <f t="shared" si="12"/>
        <v>45.077265500794915</v>
      </c>
      <c r="AJ48" s="79">
        <f t="shared" si="13"/>
        <v>48.544747462394525</v>
      </c>
      <c r="AK48" s="75">
        <f t="shared" si="14"/>
        <v>58.69297912713472</v>
      </c>
      <c r="AL48" s="77">
        <f t="shared" si="15"/>
        <v>63.207823675375856</v>
      </c>
      <c r="AM48" s="86"/>
      <c r="AN48" s="87"/>
    </row>
    <row r="49" spans="2:40" x14ac:dyDescent="0.25">
      <c r="B49" s="41">
        <v>5500</v>
      </c>
      <c r="C49" s="43">
        <f t="shared" si="0"/>
        <v>17.373529411764707</v>
      </c>
      <c r="D49" s="43">
        <f t="shared" si="1"/>
        <v>29.783193277310922</v>
      </c>
      <c r="E49" s="43">
        <f t="shared" si="2"/>
        <v>41.320826709062004</v>
      </c>
      <c r="F49" s="43">
        <f t="shared" si="3"/>
        <v>53.801897533206827</v>
      </c>
      <c r="G49" s="88"/>
      <c r="P49" s="41">
        <v>5500</v>
      </c>
      <c r="Q49" s="43">
        <f t="shared" si="4"/>
        <v>18.709954751131225</v>
      </c>
      <c r="R49" s="43">
        <f t="shared" si="5"/>
        <v>32.07420814479638</v>
      </c>
      <c r="S49" s="43">
        <f t="shared" si="6"/>
        <v>44.499351840528313</v>
      </c>
      <c r="T49" s="43">
        <f t="shared" si="7"/>
        <v>57.940505035761205</v>
      </c>
      <c r="U49" s="88"/>
      <c r="AD49" s="41">
        <v>5500</v>
      </c>
      <c r="AE49" s="69">
        <f t="shared" si="8"/>
        <v>17.373529411764707</v>
      </c>
      <c r="AF49" s="73">
        <f t="shared" si="9"/>
        <v>18.709954751131225</v>
      </c>
      <c r="AG49" s="75">
        <f t="shared" si="10"/>
        <v>29.783193277310922</v>
      </c>
      <c r="AH49" s="71">
        <f t="shared" si="11"/>
        <v>32.07420814479638</v>
      </c>
      <c r="AI49" s="61">
        <f t="shared" si="12"/>
        <v>41.320826709062004</v>
      </c>
      <c r="AJ49" s="79">
        <f t="shared" si="13"/>
        <v>44.499351840528313</v>
      </c>
      <c r="AK49" s="75">
        <f t="shared" si="14"/>
        <v>53.801897533206827</v>
      </c>
      <c r="AL49" s="77">
        <f t="shared" si="15"/>
        <v>57.940505035761205</v>
      </c>
      <c r="AM49" s="86"/>
      <c r="AN49" s="87"/>
    </row>
    <row r="50" spans="2:40" x14ac:dyDescent="0.25">
      <c r="B50" s="41">
        <v>5000</v>
      </c>
      <c r="C50" s="43">
        <f t="shared" si="0"/>
        <v>15.794117647058822</v>
      </c>
      <c r="D50" s="43">
        <f t="shared" si="1"/>
        <v>27.075630252100844</v>
      </c>
      <c r="E50" s="43">
        <f t="shared" si="2"/>
        <v>37.564387917329093</v>
      </c>
      <c r="F50" s="43">
        <f t="shared" si="3"/>
        <v>48.910815939278933</v>
      </c>
      <c r="G50" s="88"/>
      <c r="P50" s="41">
        <v>5000</v>
      </c>
      <c r="Q50" s="43">
        <f t="shared" si="4"/>
        <v>17.009049773755656</v>
      </c>
      <c r="R50" s="43">
        <f t="shared" si="5"/>
        <v>29.158371040723988</v>
      </c>
      <c r="S50" s="43">
        <f t="shared" si="6"/>
        <v>40.453956218662114</v>
      </c>
      <c r="T50" s="43">
        <f t="shared" si="7"/>
        <v>52.673186396146548</v>
      </c>
      <c r="U50" s="88"/>
      <c r="AD50" s="41">
        <v>5000</v>
      </c>
      <c r="AE50" s="69">
        <f t="shared" si="8"/>
        <v>15.794117647058822</v>
      </c>
      <c r="AF50" s="73">
        <f t="shared" si="9"/>
        <v>17.009049773755656</v>
      </c>
      <c r="AG50" s="75">
        <f t="shared" si="10"/>
        <v>27.075630252100844</v>
      </c>
      <c r="AH50" s="71">
        <f t="shared" si="11"/>
        <v>29.158371040723988</v>
      </c>
      <c r="AI50" s="61">
        <f t="shared" si="12"/>
        <v>37.564387917329093</v>
      </c>
      <c r="AJ50" s="79">
        <f t="shared" si="13"/>
        <v>40.453956218662114</v>
      </c>
      <c r="AK50" s="75">
        <f t="shared" si="14"/>
        <v>48.910815939278933</v>
      </c>
      <c r="AL50" s="77">
        <f t="shared" si="15"/>
        <v>52.673186396146548</v>
      </c>
      <c r="AM50" s="86"/>
      <c r="AN50" s="87"/>
    </row>
    <row r="51" spans="2:40" x14ac:dyDescent="0.25">
      <c r="B51" s="41">
        <v>4500</v>
      </c>
      <c r="C51" s="43">
        <f t="shared" si="0"/>
        <v>14.21470588235294</v>
      </c>
      <c r="D51" s="43">
        <f t="shared" si="1"/>
        <v>24.368067226890751</v>
      </c>
      <c r="E51" s="43">
        <f t="shared" si="2"/>
        <v>33.807949125596181</v>
      </c>
      <c r="F51" s="43">
        <f t="shared" si="3"/>
        <v>44.01973434535104</v>
      </c>
      <c r="G51" s="88"/>
      <c r="P51" s="41">
        <v>4500</v>
      </c>
      <c r="Q51" s="43">
        <f t="shared" si="4"/>
        <v>15.308144796380089</v>
      </c>
      <c r="R51" s="43">
        <f t="shared" si="5"/>
        <v>26.242533936651579</v>
      </c>
      <c r="S51" s="43">
        <f t="shared" si="6"/>
        <v>36.408560596795887</v>
      </c>
      <c r="T51" s="43">
        <f t="shared" si="7"/>
        <v>47.40586775653189</v>
      </c>
      <c r="U51" s="88"/>
      <c r="AD51" s="41">
        <v>4500</v>
      </c>
      <c r="AE51" s="69">
        <f t="shared" si="8"/>
        <v>14.21470588235294</v>
      </c>
      <c r="AF51" s="73">
        <f t="shared" si="9"/>
        <v>15.308144796380089</v>
      </c>
      <c r="AG51" s="75">
        <f t="shared" si="10"/>
        <v>24.368067226890751</v>
      </c>
      <c r="AH51" s="71">
        <f t="shared" si="11"/>
        <v>26.242533936651579</v>
      </c>
      <c r="AI51" s="61">
        <f t="shared" si="12"/>
        <v>33.807949125596181</v>
      </c>
      <c r="AJ51" s="79">
        <f t="shared" si="13"/>
        <v>36.408560596795887</v>
      </c>
      <c r="AK51" s="75">
        <f t="shared" si="14"/>
        <v>44.01973434535104</v>
      </c>
      <c r="AL51" s="77">
        <f t="shared" si="15"/>
        <v>47.40586775653189</v>
      </c>
      <c r="AM51" s="86"/>
      <c r="AN51" s="87"/>
    </row>
    <row r="52" spans="2:40" x14ac:dyDescent="0.25">
      <c r="B52" s="41">
        <v>4000</v>
      </c>
      <c r="C52" s="43">
        <f t="shared" si="0"/>
        <v>12.635294117647057</v>
      </c>
      <c r="D52" s="43">
        <f t="shared" si="1"/>
        <v>21.660504201680666</v>
      </c>
      <c r="E52" s="43">
        <f t="shared" si="2"/>
        <v>30.05151033386327</v>
      </c>
      <c r="F52" s="43">
        <f t="shared" si="3"/>
        <v>39.128652751423139</v>
      </c>
      <c r="G52" s="88"/>
      <c r="P52" s="41">
        <v>4000</v>
      </c>
      <c r="Q52" s="43">
        <f t="shared" si="4"/>
        <v>13.607239819004526</v>
      </c>
      <c r="R52" s="43">
        <f t="shared" si="5"/>
        <v>23.326696832579184</v>
      </c>
      <c r="S52" s="43">
        <f t="shared" si="6"/>
        <v>32.363164974929681</v>
      </c>
      <c r="T52" s="43">
        <f t="shared" si="7"/>
        <v>42.138549116917233</v>
      </c>
      <c r="U52" s="88"/>
      <c r="AD52" s="41">
        <v>4000</v>
      </c>
      <c r="AE52" s="69">
        <f t="shared" si="8"/>
        <v>12.635294117647057</v>
      </c>
      <c r="AF52" s="73">
        <f t="shared" si="9"/>
        <v>13.607239819004526</v>
      </c>
      <c r="AG52" s="75">
        <f t="shared" si="10"/>
        <v>21.660504201680666</v>
      </c>
      <c r="AH52" s="71">
        <f t="shared" si="11"/>
        <v>23.326696832579184</v>
      </c>
      <c r="AI52" s="61">
        <f t="shared" si="12"/>
        <v>30.05151033386327</v>
      </c>
      <c r="AJ52" s="79">
        <f t="shared" si="13"/>
        <v>32.363164974929681</v>
      </c>
      <c r="AK52" s="75">
        <f t="shared" si="14"/>
        <v>39.128652751423139</v>
      </c>
      <c r="AL52" s="77">
        <f t="shared" si="15"/>
        <v>42.138549116917233</v>
      </c>
      <c r="AM52" s="86"/>
      <c r="AN52" s="87"/>
    </row>
    <row r="53" spans="2:40" x14ac:dyDescent="0.25">
      <c r="B53" s="41">
        <v>3500</v>
      </c>
      <c r="C53" s="43">
        <f t="shared" si="0"/>
        <v>11.055882352941175</v>
      </c>
      <c r="D53" s="43">
        <f t="shared" si="1"/>
        <v>18.952941176470585</v>
      </c>
      <c r="E53" s="43">
        <f t="shared" si="2"/>
        <v>26.295071542130366</v>
      </c>
      <c r="F53" s="43">
        <f t="shared" si="3"/>
        <v>34.237571157495253</v>
      </c>
      <c r="G53" s="88"/>
      <c r="P53" s="41">
        <v>3500</v>
      </c>
      <c r="Q53" s="43">
        <f t="shared" si="4"/>
        <v>11.90633484162896</v>
      </c>
      <c r="R53" s="43">
        <f t="shared" si="5"/>
        <v>20.410859728506789</v>
      </c>
      <c r="S53" s="43">
        <f t="shared" si="6"/>
        <v>28.317769353063472</v>
      </c>
      <c r="T53" s="43">
        <f t="shared" si="7"/>
        <v>36.871230477302582</v>
      </c>
      <c r="U53" s="88"/>
      <c r="AD53" s="41">
        <v>3500</v>
      </c>
      <c r="AE53" s="69">
        <f t="shared" si="8"/>
        <v>11.055882352941175</v>
      </c>
      <c r="AF53" s="73">
        <f t="shared" si="9"/>
        <v>11.90633484162896</v>
      </c>
      <c r="AG53" s="75">
        <f t="shared" si="10"/>
        <v>18.952941176470585</v>
      </c>
      <c r="AH53" s="71">
        <f t="shared" si="11"/>
        <v>20.410859728506789</v>
      </c>
      <c r="AI53" s="61">
        <f t="shared" si="12"/>
        <v>26.295071542130366</v>
      </c>
      <c r="AJ53" s="79">
        <f t="shared" si="13"/>
        <v>28.317769353063472</v>
      </c>
      <c r="AK53" s="75">
        <f t="shared" si="14"/>
        <v>34.237571157495253</v>
      </c>
      <c r="AL53" s="77">
        <f t="shared" si="15"/>
        <v>36.871230477302582</v>
      </c>
      <c r="AM53" s="86"/>
      <c r="AN53" s="87"/>
    </row>
    <row r="54" spans="2:40" x14ac:dyDescent="0.25">
      <c r="B54" s="41">
        <v>3000</v>
      </c>
      <c r="C54" s="43">
        <f t="shared" si="0"/>
        <v>9.4764705882352942</v>
      </c>
      <c r="D54" s="43">
        <f t="shared" si="1"/>
        <v>16.2453781512605</v>
      </c>
      <c r="E54" s="43">
        <f t="shared" si="2"/>
        <v>22.538632750397458</v>
      </c>
      <c r="F54" s="43">
        <f t="shared" si="3"/>
        <v>29.34648956356736</v>
      </c>
      <c r="G54" s="88"/>
      <c r="P54" s="41">
        <v>3000</v>
      </c>
      <c r="Q54" s="43">
        <f t="shared" si="4"/>
        <v>10.205429864253395</v>
      </c>
      <c r="R54" s="43">
        <f t="shared" si="5"/>
        <v>17.495022624434387</v>
      </c>
      <c r="S54" s="43">
        <f t="shared" si="6"/>
        <v>24.272373731197263</v>
      </c>
      <c r="T54" s="43">
        <f t="shared" si="7"/>
        <v>31.603911837687928</v>
      </c>
      <c r="U54" s="88"/>
      <c r="AD54" s="41">
        <v>3000</v>
      </c>
      <c r="AE54" s="69">
        <f t="shared" si="8"/>
        <v>9.4764705882352942</v>
      </c>
      <c r="AF54" s="73">
        <f t="shared" si="9"/>
        <v>10.205429864253395</v>
      </c>
      <c r="AG54" s="75">
        <f t="shared" si="10"/>
        <v>16.2453781512605</v>
      </c>
      <c r="AH54" s="71">
        <f t="shared" si="11"/>
        <v>17.495022624434387</v>
      </c>
      <c r="AI54" s="61">
        <f t="shared" si="12"/>
        <v>22.538632750397458</v>
      </c>
      <c r="AJ54" s="79">
        <f t="shared" si="13"/>
        <v>24.272373731197263</v>
      </c>
      <c r="AK54" s="75">
        <f t="shared" si="14"/>
        <v>29.34648956356736</v>
      </c>
      <c r="AL54" s="77">
        <f t="shared" si="15"/>
        <v>31.603911837687928</v>
      </c>
      <c r="AM54" s="86"/>
      <c r="AN54" s="87"/>
    </row>
    <row r="55" spans="2:40" x14ac:dyDescent="0.25">
      <c r="B55" s="41">
        <v>2500</v>
      </c>
      <c r="C55" s="43">
        <f t="shared" si="0"/>
        <v>7.8970588235294112</v>
      </c>
      <c r="D55" s="43">
        <f t="shared" si="1"/>
        <v>13.537815126050422</v>
      </c>
      <c r="E55" s="43">
        <f t="shared" si="2"/>
        <v>18.782193958664546</v>
      </c>
      <c r="F55" s="43">
        <f t="shared" si="3"/>
        <v>24.455407969639467</v>
      </c>
      <c r="G55" s="88"/>
      <c r="P55" s="41">
        <v>2500</v>
      </c>
      <c r="Q55" s="43">
        <f t="shared" si="4"/>
        <v>8.504524886877828</v>
      </c>
      <c r="R55" s="43">
        <f t="shared" si="5"/>
        <v>14.579185520361994</v>
      </c>
      <c r="S55" s="43">
        <f t="shared" si="6"/>
        <v>20.226978109331057</v>
      </c>
      <c r="T55" s="43">
        <f t="shared" si="7"/>
        <v>26.336593198073274</v>
      </c>
      <c r="U55" s="88"/>
      <c r="AD55" s="41">
        <v>2500</v>
      </c>
      <c r="AE55" s="69">
        <f t="shared" si="8"/>
        <v>7.8970588235294112</v>
      </c>
      <c r="AF55" s="73">
        <f t="shared" si="9"/>
        <v>8.504524886877828</v>
      </c>
      <c r="AG55" s="75">
        <f t="shared" si="10"/>
        <v>13.537815126050422</v>
      </c>
      <c r="AH55" s="71">
        <f t="shared" si="11"/>
        <v>14.579185520361994</v>
      </c>
      <c r="AI55" s="61">
        <f t="shared" si="12"/>
        <v>18.782193958664546</v>
      </c>
      <c r="AJ55" s="79">
        <f t="shared" si="13"/>
        <v>20.226978109331057</v>
      </c>
      <c r="AK55" s="75">
        <f t="shared" si="14"/>
        <v>24.455407969639467</v>
      </c>
      <c r="AL55" s="77">
        <f t="shared" si="15"/>
        <v>26.336593198073274</v>
      </c>
      <c r="AM55" s="86"/>
      <c r="AN55" s="87"/>
    </row>
    <row r="56" spans="2:40" x14ac:dyDescent="0.25">
      <c r="B56" s="41">
        <v>2000</v>
      </c>
      <c r="C56" s="43">
        <f t="shared" si="0"/>
        <v>6.3176470588235283</v>
      </c>
      <c r="D56" s="43">
        <f t="shared" si="1"/>
        <v>10.830252100840333</v>
      </c>
      <c r="E56" s="43">
        <f t="shared" si="2"/>
        <v>15.025755166931635</v>
      </c>
      <c r="F56" s="43">
        <f t="shared" si="3"/>
        <v>19.56432637571157</v>
      </c>
      <c r="G56" s="88"/>
      <c r="P56" s="41">
        <v>2000</v>
      </c>
      <c r="Q56" s="43">
        <f t="shared" si="4"/>
        <v>6.8036199095022631</v>
      </c>
      <c r="R56" s="43">
        <f t="shared" si="5"/>
        <v>11.663348416289592</v>
      </c>
      <c r="S56" s="43">
        <f t="shared" si="6"/>
        <v>16.181582487464841</v>
      </c>
      <c r="T56" s="43">
        <f t="shared" si="7"/>
        <v>21.069274558458616</v>
      </c>
      <c r="U56" s="88"/>
      <c r="AD56" s="41">
        <v>2000</v>
      </c>
      <c r="AE56" s="69">
        <f t="shared" si="8"/>
        <v>6.3176470588235283</v>
      </c>
      <c r="AF56" s="73">
        <f t="shared" si="9"/>
        <v>6.8036199095022631</v>
      </c>
      <c r="AG56" s="75">
        <f t="shared" si="10"/>
        <v>10.830252100840333</v>
      </c>
      <c r="AH56" s="71">
        <f t="shared" si="11"/>
        <v>11.663348416289592</v>
      </c>
      <c r="AI56" s="61">
        <f t="shared" si="12"/>
        <v>15.025755166931635</v>
      </c>
      <c r="AJ56" s="79">
        <f t="shared" si="13"/>
        <v>16.181582487464841</v>
      </c>
      <c r="AK56" s="75">
        <f t="shared" si="14"/>
        <v>19.56432637571157</v>
      </c>
      <c r="AL56" s="77">
        <f t="shared" si="15"/>
        <v>21.069274558458616</v>
      </c>
      <c r="AM56" s="86"/>
      <c r="AN56" s="87"/>
    </row>
    <row r="57" spans="2:40" x14ac:dyDescent="0.25">
      <c r="B57" s="41">
        <v>1500</v>
      </c>
      <c r="C57" s="43">
        <f t="shared" si="0"/>
        <v>4.7382352941176471</v>
      </c>
      <c r="D57" s="43">
        <f t="shared" si="1"/>
        <v>8.1226890756302499</v>
      </c>
      <c r="E57" s="43">
        <f t="shared" si="2"/>
        <v>11.269316375198729</v>
      </c>
      <c r="F57" s="43">
        <f t="shared" si="3"/>
        <v>14.67324478178368</v>
      </c>
      <c r="G57" s="88"/>
      <c r="P57" s="41">
        <v>1500</v>
      </c>
      <c r="Q57" s="43">
        <f t="shared" si="4"/>
        <v>5.1027149321266974</v>
      </c>
      <c r="R57" s="43">
        <f t="shared" si="5"/>
        <v>8.7475113122171937</v>
      </c>
      <c r="S57" s="43">
        <f t="shared" si="6"/>
        <v>12.136186865598631</v>
      </c>
      <c r="T57" s="43">
        <f t="shared" si="7"/>
        <v>15.801955918843964</v>
      </c>
      <c r="U57" s="88"/>
      <c r="AD57" s="41">
        <v>1500</v>
      </c>
      <c r="AE57" s="69">
        <f t="shared" si="8"/>
        <v>4.7382352941176471</v>
      </c>
      <c r="AF57" s="73">
        <f t="shared" si="9"/>
        <v>5.1027149321266974</v>
      </c>
      <c r="AG57" s="75">
        <f t="shared" si="10"/>
        <v>8.1226890756302499</v>
      </c>
      <c r="AH57" s="71">
        <f t="shared" si="11"/>
        <v>8.7475113122171937</v>
      </c>
      <c r="AI57" s="61">
        <f t="shared" si="12"/>
        <v>11.269316375198729</v>
      </c>
      <c r="AJ57" s="79">
        <f t="shared" si="13"/>
        <v>12.136186865598631</v>
      </c>
      <c r="AK57" s="75">
        <f t="shared" si="14"/>
        <v>14.67324478178368</v>
      </c>
      <c r="AL57" s="77">
        <f t="shared" si="15"/>
        <v>15.801955918843964</v>
      </c>
      <c r="AM57" s="86"/>
      <c r="AN57" s="87"/>
    </row>
    <row r="58" spans="2:40" x14ac:dyDescent="0.25">
      <c r="B58" s="41">
        <v>1000</v>
      </c>
      <c r="C58" s="43">
        <f t="shared" si="0"/>
        <v>3.1588235294117641</v>
      </c>
      <c r="D58" s="43">
        <f t="shared" si="1"/>
        <v>5.4151260504201666</v>
      </c>
      <c r="E58" s="43">
        <f t="shared" si="2"/>
        <v>7.5128775834658175</v>
      </c>
      <c r="F58" s="43">
        <f t="shared" si="3"/>
        <v>9.7821631878557849</v>
      </c>
      <c r="G58" s="88"/>
      <c r="P58" s="41">
        <v>1000</v>
      </c>
      <c r="Q58" s="43">
        <f t="shared" si="4"/>
        <v>3.4018099547511316</v>
      </c>
      <c r="R58" s="43">
        <f t="shared" si="5"/>
        <v>5.8316742081447961</v>
      </c>
      <c r="S58" s="43">
        <f t="shared" si="6"/>
        <v>8.0907912437324203</v>
      </c>
      <c r="T58" s="43">
        <f t="shared" si="7"/>
        <v>10.534637279229308</v>
      </c>
      <c r="U58" s="88"/>
      <c r="AD58" s="41">
        <v>1000</v>
      </c>
      <c r="AE58" s="69">
        <f t="shared" si="8"/>
        <v>3.1588235294117641</v>
      </c>
      <c r="AF58" s="73">
        <f t="shared" si="9"/>
        <v>3.4018099547511316</v>
      </c>
      <c r="AG58" s="75">
        <f t="shared" si="10"/>
        <v>5.4151260504201666</v>
      </c>
      <c r="AH58" s="71">
        <f t="shared" si="11"/>
        <v>5.8316742081447961</v>
      </c>
      <c r="AI58" s="61">
        <f t="shared" si="12"/>
        <v>7.5128775834658175</v>
      </c>
      <c r="AJ58" s="79">
        <f t="shared" si="13"/>
        <v>8.0907912437324203</v>
      </c>
      <c r="AK58" s="75">
        <f t="shared" si="14"/>
        <v>9.7821631878557849</v>
      </c>
      <c r="AL58" s="77">
        <f t="shared" si="15"/>
        <v>10.534637279229308</v>
      </c>
      <c r="AM58" s="86"/>
      <c r="AN58" s="87"/>
    </row>
    <row r="59" spans="2:40" x14ac:dyDescent="0.25">
      <c r="B59" s="41">
        <v>500</v>
      </c>
      <c r="C59" s="43">
        <f t="shared" si="0"/>
        <v>1.5794117647058821</v>
      </c>
      <c r="D59" s="43">
        <f t="shared" si="1"/>
        <v>2.7075630252100833</v>
      </c>
      <c r="E59" s="43">
        <f t="shared" si="2"/>
        <v>3.7564387917329087</v>
      </c>
      <c r="F59" s="43">
        <f t="shared" si="3"/>
        <v>4.8910815939278924</v>
      </c>
      <c r="G59" s="88"/>
      <c r="P59" s="41">
        <v>500</v>
      </c>
      <c r="Q59" s="43">
        <f t="shared" si="4"/>
        <v>1.7009049773755658</v>
      </c>
      <c r="R59" s="43">
        <f t="shared" si="5"/>
        <v>2.915837104072398</v>
      </c>
      <c r="S59" s="43">
        <f t="shared" si="6"/>
        <v>4.0453956218662102</v>
      </c>
      <c r="T59" s="43">
        <f t="shared" si="7"/>
        <v>5.2673186396146541</v>
      </c>
      <c r="U59" s="88"/>
      <c r="AD59" s="41">
        <v>500</v>
      </c>
      <c r="AE59" s="69">
        <f t="shared" si="8"/>
        <v>1.5794117647058821</v>
      </c>
      <c r="AF59" s="73">
        <f t="shared" si="9"/>
        <v>1.7009049773755658</v>
      </c>
      <c r="AG59" s="75">
        <f t="shared" si="10"/>
        <v>2.7075630252100833</v>
      </c>
      <c r="AH59" s="71">
        <f t="shared" si="11"/>
        <v>2.915837104072398</v>
      </c>
      <c r="AI59" s="61">
        <f t="shared" si="12"/>
        <v>3.7564387917329087</v>
      </c>
      <c r="AJ59" s="79">
        <f t="shared" si="13"/>
        <v>4.0453956218662102</v>
      </c>
      <c r="AK59" s="75">
        <f t="shared" si="14"/>
        <v>4.8910815939278924</v>
      </c>
      <c r="AL59" s="77">
        <f t="shared" si="15"/>
        <v>5.2673186396146541</v>
      </c>
      <c r="AM59" s="86"/>
      <c r="AN59" s="87"/>
    </row>
    <row r="60" spans="2:40" x14ac:dyDescent="0.25">
      <c r="B60" s="41">
        <v>1</v>
      </c>
      <c r="C60" s="43">
        <f t="shared" si="0"/>
        <v>3.1588235294117643E-3</v>
      </c>
      <c r="D60" s="43">
        <f t="shared" si="1"/>
        <v>5.4151260504201682E-3</v>
      </c>
      <c r="E60" s="43">
        <f t="shared" si="2"/>
        <v>7.5128775834658193E-3</v>
      </c>
      <c r="F60" s="43">
        <f t="shared" si="3"/>
        <v>9.7821631878557865E-3</v>
      </c>
      <c r="G60" s="88"/>
      <c r="P60" s="41">
        <v>1</v>
      </c>
      <c r="Q60" s="43">
        <f t="shared" si="4"/>
        <v>3.4018099547511319E-3</v>
      </c>
      <c r="R60" s="43">
        <f t="shared" si="5"/>
        <v>5.8316742081447968E-3</v>
      </c>
      <c r="S60" s="43">
        <f t="shared" si="6"/>
        <v>8.0907912437324214E-3</v>
      </c>
      <c r="T60" s="43">
        <f t="shared" si="7"/>
        <v>1.0534637279229309E-2</v>
      </c>
      <c r="U60" s="88"/>
      <c r="AD60" s="60">
        <v>1</v>
      </c>
      <c r="AE60" s="70">
        <f t="shared" si="8"/>
        <v>3.1588235294117643E-3</v>
      </c>
      <c r="AF60" s="74">
        <f>Q60</f>
        <v>3.4018099547511319E-3</v>
      </c>
      <c r="AG60" s="76">
        <f t="shared" si="10"/>
        <v>5.4151260504201682E-3</v>
      </c>
      <c r="AH60" s="72">
        <f>R60</f>
        <v>5.8316742081447968E-3</v>
      </c>
      <c r="AI60" s="62">
        <f t="shared" si="12"/>
        <v>7.5128775834658193E-3</v>
      </c>
      <c r="AJ60" s="80">
        <f>S60</f>
        <v>8.0907912437324214E-3</v>
      </c>
      <c r="AK60" s="76">
        <f t="shared" si="14"/>
        <v>9.7821631878557865E-3</v>
      </c>
      <c r="AL60" s="78">
        <f>T60</f>
        <v>1.0534637279229309E-2</v>
      </c>
      <c r="AM60" s="86"/>
      <c r="AN60" s="87"/>
    </row>
    <row r="61" spans="2:40" x14ac:dyDescent="0.25">
      <c r="B61" s="42"/>
      <c r="C61" s="85" t="s">
        <v>13</v>
      </c>
      <c r="D61" s="85" t="s">
        <v>14</v>
      </c>
      <c r="E61" s="85" t="s">
        <v>15</v>
      </c>
      <c r="F61" s="85" t="s">
        <v>16</v>
      </c>
      <c r="G61" s="58"/>
      <c r="H61" s="40"/>
      <c r="P61" s="42"/>
      <c r="Q61" s="85" t="s">
        <v>13</v>
      </c>
      <c r="R61" s="85" t="s">
        <v>14</v>
      </c>
      <c r="S61" s="85" t="s">
        <v>15</v>
      </c>
      <c r="T61" s="85" t="s">
        <v>16</v>
      </c>
      <c r="U61" s="58"/>
      <c r="V61" s="40"/>
      <c r="AE61" s="63" t="s">
        <v>20</v>
      </c>
      <c r="AF61" s="63" t="s">
        <v>21</v>
      </c>
      <c r="AG61" s="64" t="s">
        <v>22</v>
      </c>
      <c r="AH61" s="65" t="s">
        <v>23</v>
      </c>
      <c r="AI61" s="66" t="s">
        <v>24</v>
      </c>
      <c r="AJ61" s="66" t="s">
        <v>25</v>
      </c>
      <c r="AK61" s="64" t="s">
        <v>26</v>
      </c>
      <c r="AL61" s="65" t="s">
        <v>27</v>
      </c>
      <c r="AM61" s="64"/>
      <c r="AN61" s="63"/>
    </row>
  </sheetData>
  <mergeCells count="11">
    <mergeCell ref="B14:C14"/>
    <mergeCell ref="P14:Q14"/>
    <mergeCell ref="B4:M5"/>
    <mergeCell ref="P4:AA5"/>
    <mergeCell ref="AD4:AO5"/>
    <mergeCell ref="C7:E7"/>
    <mergeCell ref="F7:I7"/>
    <mergeCell ref="J7:L7"/>
    <mergeCell ref="Q7:S7"/>
    <mergeCell ref="T7:W7"/>
    <mergeCell ref="X7:Z7"/>
  </mergeCells>
  <pageMargins left="0.7" right="0.7" top="0.78740157499999996" bottom="0.78740157499999996" header="0.3" footer="0.3"/>
  <pageSetup paperSize="9" scale="64" orientation="portrait" r:id="rId1"/>
  <colBreaks count="2" manualBreakCount="2">
    <brk id="14" min="1" max="62" man="1"/>
    <brk id="28" min="1" max="62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53099-7024-4F05-B048-28FB40C882C7}">
  <dimension ref="A4:AO62"/>
  <sheetViews>
    <sheetView view="pageBreakPreview" zoomScale="85" zoomScaleNormal="100" zoomScaleSheetLayoutView="85" workbookViewId="0">
      <selection activeCell="B9" sqref="B9:L13"/>
    </sheetView>
  </sheetViews>
  <sheetFormatPr baseColWidth="10" defaultRowHeight="15" x14ac:dyDescent="0.25"/>
  <cols>
    <col min="1" max="1" width="1.7109375" customWidth="1"/>
    <col min="2" max="2" width="7.140625" customWidth="1"/>
    <col min="3" max="5" width="9" customWidth="1"/>
    <col min="6" max="9" width="9.28515625" customWidth="1"/>
    <col min="10" max="13" width="9.140625" customWidth="1"/>
    <col min="14" max="15" width="1" customWidth="1"/>
    <col min="16" max="27" width="9.28515625" customWidth="1"/>
    <col min="28" max="29" width="1.28515625" customWidth="1"/>
    <col min="30" max="41" width="8.7109375" customWidth="1"/>
    <col min="42" max="42" width="1.28515625" customWidth="1"/>
  </cols>
  <sheetData>
    <row r="4" spans="1:41" ht="15" customHeight="1" x14ac:dyDescent="0.25">
      <c r="A4" t="s">
        <v>33</v>
      </c>
      <c r="B4" s="99" t="s">
        <v>37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1"/>
      <c r="N4" s="57"/>
      <c r="P4" s="99" t="s">
        <v>38</v>
      </c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1"/>
      <c r="AB4" s="91"/>
      <c r="AC4" s="91"/>
      <c r="AD4" s="99" t="s">
        <v>39</v>
      </c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1"/>
    </row>
    <row r="5" spans="1:41" ht="15" customHeight="1" x14ac:dyDescent="0.25">
      <c r="B5" s="102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4"/>
      <c r="N5" s="57"/>
      <c r="P5" s="102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4"/>
      <c r="AB5" s="92"/>
      <c r="AC5" s="92"/>
      <c r="AD5" s="102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4"/>
    </row>
    <row r="7" spans="1:41" x14ac:dyDescent="0.25">
      <c r="B7" s="47" t="s">
        <v>18</v>
      </c>
      <c r="C7" s="105" t="s">
        <v>0</v>
      </c>
      <c r="D7" s="106"/>
      <c r="E7" s="106"/>
      <c r="F7" s="105" t="s">
        <v>6</v>
      </c>
      <c r="G7" s="106"/>
      <c r="H7" s="106"/>
      <c r="I7" s="107"/>
      <c r="J7" s="108" t="s">
        <v>4</v>
      </c>
      <c r="K7" s="109"/>
      <c r="L7" s="109"/>
      <c r="M7" s="47" t="s">
        <v>10</v>
      </c>
      <c r="N7" s="58"/>
      <c r="P7" s="47" t="s">
        <v>18</v>
      </c>
      <c r="Q7" s="105" t="s">
        <v>0</v>
      </c>
      <c r="R7" s="106"/>
      <c r="S7" s="106"/>
      <c r="T7" s="105" t="s">
        <v>6</v>
      </c>
      <c r="U7" s="106"/>
      <c r="V7" s="106"/>
      <c r="W7" s="107"/>
      <c r="X7" s="108" t="s">
        <v>4</v>
      </c>
      <c r="Y7" s="109"/>
      <c r="Z7" s="109"/>
      <c r="AA7" s="47" t="s">
        <v>10</v>
      </c>
      <c r="AB7" s="58"/>
      <c r="AC7" s="58"/>
    </row>
    <row r="8" spans="1:41" x14ac:dyDescent="0.25">
      <c r="B8" s="6" t="s">
        <v>7</v>
      </c>
      <c r="C8" s="10" t="s">
        <v>1</v>
      </c>
      <c r="D8" s="11" t="s">
        <v>2</v>
      </c>
      <c r="E8" s="12" t="s">
        <v>3</v>
      </c>
      <c r="F8" s="10" t="s">
        <v>5</v>
      </c>
      <c r="G8" s="11" t="s">
        <v>1</v>
      </c>
      <c r="H8" s="11" t="s">
        <v>2</v>
      </c>
      <c r="I8" s="12" t="s">
        <v>3</v>
      </c>
      <c r="J8" s="10" t="s">
        <v>1</v>
      </c>
      <c r="K8" s="11" t="s">
        <v>2</v>
      </c>
      <c r="L8" s="48" t="s">
        <v>3</v>
      </c>
      <c r="M8" s="52" t="s">
        <v>11</v>
      </c>
      <c r="N8" s="58"/>
      <c r="P8" s="6" t="s">
        <v>7</v>
      </c>
      <c r="Q8" s="10" t="s">
        <v>1</v>
      </c>
      <c r="R8" s="11" t="s">
        <v>2</v>
      </c>
      <c r="S8" s="12" t="s">
        <v>3</v>
      </c>
      <c r="T8" s="10" t="s">
        <v>5</v>
      </c>
      <c r="U8" s="11" t="s">
        <v>1</v>
      </c>
      <c r="V8" s="11" t="s">
        <v>2</v>
      </c>
      <c r="W8" s="12" t="s">
        <v>3</v>
      </c>
      <c r="X8" s="10" t="s">
        <v>1</v>
      </c>
      <c r="Y8" s="11" t="s">
        <v>2</v>
      </c>
      <c r="Z8" s="48" t="s">
        <v>3</v>
      </c>
      <c r="AA8" s="52" t="s">
        <v>11</v>
      </c>
      <c r="AB8" s="58"/>
      <c r="AC8" s="58"/>
    </row>
    <row r="9" spans="1:41" x14ac:dyDescent="0.25">
      <c r="B9" s="30">
        <v>5300</v>
      </c>
      <c r="C9" s="31">
        <v>28</v>
      </c>
      <c r="D9" s="32">
        <v>68</v>
      </c>
      <c r="E9" s="13">
        <f>D9/C9</f>
        <v>2.4285714285714284</v>
      </c>
      <c r="F9" s="15">
        <v>1</v>
      </c>
      <c r="G9" s="32">
        <v>13</v>
      </c>
      <c r="H9" s="32">
        <v>36</v>
      </c>
      <c r="I9" s="14">
        <f>H9/G9</f>
        <v>2.7692307692307692</v>
      </c>
      <c r="J9" s="35">
        <v>21</v>
      </c>
      <c r="K9" s="36">
        <v>45</v>
      </c>
      <c r="L9" s="49">
        <f>K9/J9</f>
        <v>2.1428571428571428</v>
      </c>
      <c r="M9" s="53">
        <f>$B$9/$E$9/I9/$L$9*60*$D$15*10^-6</f>
        <v>39.498163398692824</v>
      </c>
      <c r="N9" s="59"/>
      <c r="P9" s="30">
        <v>5500</v>
      </c>
      <c r="Q9" s="31">
        <v>28</v>
      </c>
      <c r="R9" s="32">
        <v>68</v>
      </c>
      <c r="S9" s="13">
        <f>R9/Q9</f>
        <v>2.4285714285714284</v>
      </c>
      <c r="T9" s="15">
        <v>1</v>
      </c>
      <c r="U9" s="32">
        <v>13</v>
      </c>
      <c r="V9" s="32">
        <v>36</v>
      </c>
      <c r="W9" s="14">
        <f>V9/U9</f>
        <v>2.7692307692307692</v>
      </c>
      <c r="X9" s="35">
        <v>20</v>
      </c>
      <c r="Y9" s="36">
        <v>45</v>
      </c>
      <c r="Z9" s="49">
        <f>Y9/X9</f>
        <v>2.25</v>
      </c>
      <c r="AA9" s="53">
        <f>$P$9/$S$9/W9/$Z$9*60*$D$15*10^-6</f>
        <v>39.03681917211329</v>
      </c>
      <c r="AB9" s="59"/>
      <c r="AC9" s="59"/>
    </row>
    <row r="10" spans="1:41" x14ac:dyDescent="0.25">
      <c r="B10" s="16"/>
      <c r="C10" s="17"/>
      <c r="D10" s="18"/>
      <c r="E10" s="19"/>
      <c r="F10" s="22">
        <v>2</v>
      </c>
      <c r="G10" s="33">
        <v>19</v>
      </c>
      <c r="H10" s="33">
        <v>31</v>
      </c>
      <c r="I10" s="21">
        <f>H10/G10</f>
        <v>1.631578947368421</v>
      </c>
      <c r="J10" s="22"/>
      <c r="K10" s="20"/>
      <c r="L10" s="50"/>
      <c r="M10" s="54">
        <f>$B$9/$E$9/I10/$L$9*60*$D$15*10^-6</f>
        <v>67.039066413662241</v>
      </c>
      <c r="N10" s="59"/>
      <c r="P10" s="16"/>
      <c r="Q10" s="17"/>
      <c r="R10" s="18"/>
      <c r="S10" s="19"/>
      <c r="T10" s="22">
        <v>2</v>
      </c>
      <c r="U10" s="33">
        <v>15</v>
      </c>
      <c r="V10" s="33">
        <v>27</v>
      </c>
      <c r="W10" s="21">
        <f>V10/U10</f>
        <v>1.8</v>
      </c>
      <c r="X10" s="22"/>
      <c r="Y10" s="20"/>
      <c r="Z10" s="50"/>
      <c r="AA10" s="54">
        <f>$P$9/$S$9/W10/$Z$9*60*$D$15*10^-6</f>
        <v>60.056644880174296</v>
      </c>
      <c r="AB10" s="59"/>
      <c r="AC10" s="59"/>
    </row>
    <row r="11" spans="1:41" x14ac:dyDescent="0.25">
      <c r="B11" s="16"/>
      <c r="C11" s="17"/>
      <c r="D11" s="18"/>
      <c r="E11" s="19"/>
      <c r="F11" s="22">
        <v>3</v>
      </c>
      <c r="G11" s="33">
        <v>22</v>
      </c>
      <c r="H11" s="33">
        <v>27</v>
      </c>
      <c r="I11" s="21">
        <f>H11/G11</f>
        <v>1.2272727272727273</v>
      </c>
      <c r="J11" s="22"/>
      <c r="K11" s="20"/>
      <c r="L11" s="50"/>
      <c r="M11" s="54">
        <f>$B$9/$E$9/I11/$L$9*60*$D$15*10^-6</f>
        <v>89.124061002178649</v>
      </c>
      <c r="N11" s="59"/>
      <c r="P11" s="16"/>
      <c r="Q11" s="17"/>
      <c r="R11" s="18"/>
      <c r="S11" s="19"/>
      <c r="T11" s="22">
        <v>3</v>
      </c>
      <c r="U11" s="33">
        <v>22</v>
      </c>
      <c r="V11" s="33">
        <v>27</v>
      </c>
      <c r="W11" s="21">
        <f>V11/U11</f>
        <v>1.2272727272727273</v>
      </c>
      <c r="X11" s="22"/>
      <c r="Y11" s="20"/>
      <c r="Z11" s="50"/>
      <c r="AA11" s="54">
        <f>$P$9/$S$9/W11/$Z$9*60*$D$15*10^-6</f>
        <v>88.083079157588969</v>
      </c>
      <c r="AB11" s="59"/>
      <c r="AC11" s="59"/>
    </row>
    <row r="12" spans="1:41" x14ac:dyDescent="0.25">
      <c r="B12" s="16"/>
      <c r="C12" s="17"/>
      <c r="D12" s="18"/>
      <c r="E12" s="19"/>
      <c r="F12" s="22">
        <v>4</v>
      </c>
      <c r="G12" s="33">
        <v>26</v>
      </c>
      <c r="H12" s="33">
        <v>24</v>
      </c>
      <c r="I12" s="21">
        <f>H12/G12</f>
        <v>0.92307692307692313</v>
      </c>
      <c r="J12" s="22"/>
      <c r="K12" s="20"/>
      <c r="L12" s="50"/>
      <c r="M12" s="54">
        <f>$B$9/$E$9/I12/$L$9*60*$D$15*10^-6</f>
        <v>118.49449019607842</v>
      </c>
      <c r="N12" s="59"/>
      <c r="P12" s="16"/>
      <c r="Q12" s="17"/>
      <c r="R12" s="18"/>
      <c r="S12" s="19"/>
      <c r="T12" s="22">
        <v>4</v>
      </c>
      <c r="U12" s="33">
        <v>25</v>
      </c>
      <c r="V12" s="33">
        <v>23</v>
      </c>
      <c r="W12" s="21">
        <f>V12/U12</f>
        <v>0.92</v>
      </c>
      <c r="X12" s="22"/>
      <c r="Y12" s="20"/>
      <c r="Z12" s="50"/>
      <c r="AA12" s="54">
        <f>$P$9/$S$9/W12/$Z$9*60*$D$15*10^-6</f>
        <v>117.50213128729753</v>
      </c>
      <c r="AB12" s="59"/>
      <c r="AC12" s="59"/>
    </row>
    <row r="13" spans="1:41" x14ac:dyDescent="0.25">
      <c r="B13" s="23"/>
      <c r="C13" s="24"/>
      <c r="D13" s="25"/>
      <c r="E13" s="26"/>
      <c r="F13" s="29">
        <v>5</v>
      </c>
      <c r="G13" s="34"/>
      <c r="H13" s="34"/>
      <c r="I13" s="28" t="e">
        <f>H13/G13</f>
        <v>#DIV/0!</v>
      </c>
      <c r="J13" s="29"/>
      <c r="K13" s="27"/>
      <c r="L13" s="51"/>
      <c r="M13" s="55" t="e">
        <f>$B$9/$E$9/I13/$L$9*60*$D$15*10^-6</f>
        <v>#DIV/0!</v>
      </c>
      <c r="N13" s="59"/>
      <c r="P13" s="23"/>
      <c r="Q13" s="24"/>
      <c r="R13" s="25"/>
      <c r="S13" s="26"/>
      <c r="T13" s="29">
        <v>5</v>
      </c>
      <c r="U13" s="34"/>
      <c r="V13" s="34"/>
      <c r="W13" s="28" t="e">
        <f>V13/U13</f>
        <v>#DIV/0!</v>
      </c>
      <c r="X13" s="29"/>
      <c r="Y13" s="27"/>
      <c r="Z13" s="51"/>
      <c r="AA13" s="55" t="e">
        <f>$P$9/$S$9/W13/$Z$9*60*$D$15*10^-6</f>
        <v>#DIV/0!</v>
      </c>
      <c r="AB13" s="59"/>
      <c r="AC13" s="59"/>
    </row>
    <row r="14" spans="1:41" ht="9.75" customHeight="1" x14ac:dyDescent="0.25">
      <c r="B14" s="7"/>
      <c r="C14" s="5"/>
      <c r="D14" s="5"/>
      <c r="E14" s="5"/>
      <c r="F14" s="7"/>
      <c r="G14" s="39"/>
      <c r="H14" s="39"/>
      <c r="I14" s="8"/>
      <c r="J14" s="7"/>
      <c r="K14" s="7"/>
      <c r="L14" s="9"/>
      <c r="M14" s="37"/>
      <c r="N14" s="37"/>
      <c r="P14" s="7"/>
      <c r="Q14" s="5"/>
      <c r="R14" s="5"/>
      <c r="S14" s="5"/>
      <c r="T14" s="7"/>
      <c r="U14" s="39"/>
      <c r="V14" s="39"/>
      <c r="W14" s="8"/>
      <c r="X14" s="7"/>
      <c r="Y14" s="7"/>
      <c r="Z14" s="9"/>
      <c r="AA14" s="37"/>
      <c r="AB14" s="37"/>
      <c r="AC14" s="37"/>
    </row>
    <row r="15" spans="1:41" x14ac:dyDescent="0.25">
      <c r="B15" s="97" t="s">
        <v>12</v>
      </c>
      <c r="C15" s="98"/>
      <c r="D15" s="38">
        <v>1790</v>
      </c>
      <c r="E15" s="1"/>
      <c r="M15" s="56"/>
      <c r="N15" s="56"/>
      <c r="P15" s="97" t="s">
        <v>12</v>
      </c>
      <c r="Q15" s="98"/>
      <c r="R15" s="38">
        <v>1790</v>
      </c>
      <c r="S15" s="1"/>
      <c r="AA15" s="56"/>
      <c r="AB15" s="56"/>
      <c r="AC15" s="56"/>
    </row>
    <row r="16" spans="1:41" x14ac:dyDescent="0.25">
      <c r="C16" s="1"/>
      <c r="D16" s="1"/>
      <c r="E16" s="1"/>
      <c r="Q16" s="1"/>
      <c r="R16" s="1"/>
      <c r="S16" s="1"/>
    </row>
    <row r="17" spans="3:22" x14ac:dyDescent="0.25">
      <c r="C17" s="1"/>
      <c r="D17" s="1"/>
      <c r="E17" s="1"/>
      <c r="Q17" s="1"/>
      <c r="R17" s="1"/>
      <c r="S17" s="1"/>
    </row>
    <row r="18" spans="3:22" x14ac:dyDescent="0.25">
      <c r="C18" s="1"/>
      <c r="D18" s="1" t="s">
        <v>5</v>
      </c>
      <c r="E18" s="1" t="s">
        <v>8</v>
      </c>
      <c r="F18" s="2" t="s">
        <v>9</v>
      </c>
      <c r="G18" s="1" t="s">
        <v>10</v>
      </c>
      <c r="H18" s="1" t="s">
        <v>11</v>
      </c>
      <c r="Q18" s="1"/>
      <c r="R18" s="1" t="s">
        <v>5</v>
      </c>
      <c r="S18" s="1" t="s">
        <v>8</v>
      </c>
      <c r="T18" s="2" t="s">
        <v>9</v>
      </c>
      <c r="U18" s="1" t="s">
        <v>10</v>
      </c>
      <c r="V18" s="1" t="s">
        <v>11</v>
      </c>
    </row>
    <row r="19" spans="3:22" x14ac:dyDescent="0.25">
      <c r="D19">
        <v>1</v>
      </c>
      <c r="E19">
        <f>B9/E9</f>
        <v>2182.3529411764707</v>
      </c>
      <c r="F19" s="3">
        <f>E19/I9</f>
        <v>788.07189542483673</v>
      </c>
      <c r="G19" s="3">
        <f>F19/L9</f>
        <v>367.76688453159051</v>
      </c>
      <c r="H19" s="3">
        <f>G19*60*$D$15*10^-6</f>
        <v>39.498163398692824</v>
      </c>
      <c r="R19">
        <v>1</v>
      </c>
      <c r="S19">
        <f>P9/S9</f>
        <v>2264.7058823529414</v>
      </c>
      <c r="T19" s="3">
        <f>S19/W9</f>
        <v>817.81045751633997</v>
      </c>
      <c r="U19" s="3">
        <f>T19/Z9</f>
        <v>363.47131445170663</v>
      </c>
      <c r="V19" s="3">
        <f>U19*60*$D$15*10^-6</f>
        <v>39.03681917211329</v>
      </c>
    </row>
    <row r="20" spans="3:22" x14ac:dyDescent="0.25">
      <c r="D20">
        <v>2</v>
      </c>
      <c r="F20" s="3">
        <f>E19/I10</f>
        <v>1337.5711574952563</v>
      </c>
      <c r="G20" s="3">
        <f>F20/L9</f>
        <v>624.19987349778626</v>
      </c>
      <c r="H20" s="3">
        <f>G20*60*$D$15*10^-6</f>
        <v>67.039066413662241</v>
      </c>
      <c r="R20">
        <v>2</v>
      </c>
      <c r="T20" s="3">
        <f>S19/W10</f>
        <v>1258.169934640523</v>
      </c>
      <c r="U20" s="3">
        <f>T20/Z9</f>
        <v>559.1866376180102</v>
      </c>
      <c r="V20" s="3">
        <f>U20*60*$D$15*10^-6</f>
        <v>60.056644880174296</v>
      </c>
    </row>
    <row r="21" spans="3:22" x14ac:dyDescent="0.25">
      <c r="D21">
        <v>3</v>
      </c>
      <c r="F21" s="3">
        <f>E19/I11</f>
        <v>1778.2135076252723</v>
      </c>
      <c r="G21" s="3">
        <f>F21/L9</f>
        <v>829.83297022512716</v>
      </c>
      <c r="H21" s="3">
        <f>G21*60*$D$15*10^-6</f>
        <v>89.124061002178649</v>
      </c>
      <c r="R21">
        <v>3</v>
      </c>
      <c r="T21" s="3">
        <f>S19/W11</f>
        <v>1845.3159041394338</v>
      </c>
      <c r="U21" s="3">
        <f>T21/Z9</f>
        <v>820.14040183974839</v>
      </c>
      <c r="V21" s="3">
        <f>U21*60*$D$15*10^-6</f>
        <v>88.083079157588969</v>
      </c>
    </row>
    <row r="22" spans="3:22" x14ac:dyDescent="0.25">
      <c r="D22">
        <v>4</v>
      </c>
      <c r="F22" s="3">
        <f>E19/I12</f>
        <v>2364.2156862745096</v>
      </c>
      <c r="G22" s="3">
        <f>F22/L9</f>
        <v>1103.3006535947711</v>
      </c>
      <c r="H22" s="3">
        <f>G22*60*$D$15*10^-6</f>
        <v>118.49449019607842</v>
      </c>
      <c r="R22">
        <v>4</v>
      </c>
      <c r="T22" s="3">
        <f>S19/W12</f>
        <v>2461.6368286445013</v>
      </c>
      <c r="U22" s="3">
        <f>T22/Z9</f>
        <v>1094.0608127308894</v>
      </c>
      <c r="V22" s="3">
        <f>U22*60*$D$15*10^-6</f>
        <v>117.50213128729753</v>
      </c>
    </row>
    <row r="23" spans="3:22" x14ac:dyDescent="0.25">
      <c r="D23">
        <v>5</v>
      </c>
      <c r="F23" s="3" t="e">
        <f>E19/I13</f>
        <v>#DIV/0!</v>
      </c>
      <c r="G23" s="3" t="e">
        <f>F23/L9</f>
        <v>#DIV/0!</v>
      </c>
      <c r="H23" s="3" t="e">
        <f>G23*60*$D$15*10^-6</f>
        <v>#DIV/0!</v>
      </c>
      <c r="R23">
        <v>5</v>
      </c>
      <c r="T23" s="3" t="e">
        <f>S19/W13</f>
        <v>#DIV/0!</v>
      </c>
      <c r="U23" s="3" t="e">
        <f>T23/Z9</f>
        <v>#DIV/0!</v>
      </c>
      <c r="V23" s="3" t="e">
        <f>U23*60*$D$15*10^-6</f>
        <v>#DIV/0!</v>
      </c>
    </row>
    <row r="43" spans="2:40" x14ac:dyDescent="0.25">
      <c r="B43" s="41">
        <v>9000</v>
      </c>
      <c r="C43" s="43">
        <f t="shared" ref="C43:C61" si="0">B43/$E$9/$I$9/$L$9*60*$D$15*10^-6</f>
        <v>67.072352941176476</v>
      </c>
      <c r="D43" s="43">
        <f t="shared" ref="D43:D61" si="1">B43/$E$9/$I$10/$L$9*60*$D$15*10^-6</f>
        <v>113.83992409867173</v>
      </c>
      <c r="E43" s="43">
        <f t="shared" ref="E43:E61" si="2">B43/$E$9/$I$11/$L$9*60*$D$15*10^-6</f>
        <v>151.34274509803922</v>
      </c>
      <c r="F43" s="43">
        <f t="shared" ref="F43:F61" si="3">B43/$E$9/$I$12/$L$9*60*$D$15*10^-6</f>
        <v>201.21705882352938</v>
      </c>
      <c r="G43" s="43" t="e">
        <f t="shared" ref="G43:G61" si="4">B43/$E$9/$I$13/$L$9*60*$D$15*10^-6</f>
        <v>#DIV/0!</v>
      </c>
      <c r="P43" s="41">
        <v>9000</v>
      </c>
      <c r="Q43" s="43">
        <f t="shared" ref="Q43:Q60" si="5">P43/$S$9/$W$9/$Z$9*60*$R$15*10^-6</f>
        <v>63.878431372549016</v>
      </c>
      <c r="R43" s="43">
        <f t="shared" ref="R43:R60" si="6">P43/$S$9/$W$10/$Z$9*60*$R$15*10^-6</f>
        <v>98.274509803921561</v>
      </c>
      <c r="S43" s="43">
        <f t="shared" ref="S43:S60" si="7">P43/$S$9/$W$11/$Z$9*60*$R$15*10^-6</f>
        <v>144.13594771241827</v>
      </c>
      <c r="T43" s="43">
        <f t="shared" ref="T43:T60" si="8">P43/$S$9/$W$12/$Z$9*60*$R$15*10^-6</f>
        <v>192.27621483375961</v>
      </c>
      <c r="U43" s="43" t="e">
        <f t="shared" ref="U43:U60" si="9">P43/$S$9/$W$13/$Z$9*60*$R$15*10^-6</f>
        <v>#DIV/0!</v>
      </c>
      <c r="AD43" s="41">
        <v>9000</v>
      </c>
      <c r="AE43" s="69">
        <f t="shared" ref="AE43:AE60" si="10">C43</f>
        <v>67.072352941176476</v>
      </c>
      <c r="AF43" s="89">
        <f t="shared" ref="AF43:AF60" si="11">Q43</f>
        <v>63.878431372549016</v>
      </c>
      <c r="AG43" s="69">
        <f t="shared" ref="AG43:AG60" si="12">D43</f>
        <v>113.83992409867173</v>
      </c>
      <c r="AH43" s="89">
        <f t="shared" ref="AH43:AH60" si="13">R43</f>
        <v>98.274509803921561</v>
      </c>
      <c r="AI43" s="69">
        <f t="shared" ref="AI43:AI60" si="14">E43</f>
        <v>151.34274509803922</v>
      </c>
      <c r="AJ43" s="89">
        <f t="shared" ref="AJ43:AJ60" si="15">S43</f>
        <v>144.13594771241827</v>
      </c>
      <c r="AK43" s="69">
        <f t="shared" ref="AK43:AK60" si="16">F43</f>
        <v>201.21705882352938</v>
      </c>
      <c r="AL43" s="89">
        <f t="shared" ref="AL43:AL60" si="17">T43</f>
        <v>192.27621483375961</v>
      </c>
      <c r="AM43" s="81" t="e">
        <f t="shared" ref="AM43:AM60" si="18">G43</f>
        <v>#DIV/0!</v>
      </c>
      <c r="AN43" s="89" t="e">
        <f t="shared" ref="AN43:AN60" si="19">U43</f>
        <v>#DIV/0!</v>
      </c>
    </row>
    <row r="44" spans="2:40" x14ac:dyDescent="0.25">
      <c r="B44" s="41">
        <v>8500</v>
      </c>
      <c r="C44" s="43">
        <f t="shared" si="0"/>
        <v>63.346111111111107</v>
      </c>
      <c r="D44" s="43">
        <f t="shared" si="1"/>
        <v>107.51548387096776</v>
      </c>
      <c r="E44" s="43">
        <f t="shared" si="2"/>
        <v>142.93481481481484</v>
      </c>
      <c r="F44" s="43">
        <f t="shared" si="3"/>
        <v>190.03833333333333</v>
      </c>
      <c r="G44" s="43" t="e">
        <f t="shared" si="4"/>
        <v>#DIV/0!</v>
      </c>
      <c r="P44" s="41">
        <v>8500</v>
      </c>
      <c r="Q44" s="43">
        <f t="shared" si="5"/>
        <v>60.329629629629629</v>
      </c>
      <c r="R44" s="43">
        <f t="shared" si="6"/>
        <v>92.814814814814824</v>
      </c>
      <c r="S44" s="43">
        <f t="shared" si="7"/>
        <v>136.12839506172841</v>
      </c>
      <c r="T44" s="43">
        <f t="shared" si="8"/>
        <v>181.59420289855075</v>
      </c>
      <c r="U44" s="43" t="e">
        <f t="shared" si="9"/>
        <v>#DIV/0!</v>
      </c>
      <c r="AD44" s="41">
        <v>8500</v>
      </c>
      <c r="AE44" s="69">
        <f t="shared" si="10"/>
        <v>63.346111111111107</v>
      </c>
      <c r="AF44" s="89">
        <f t="shared" si="11"/>
        <v>60.329629629629629</v>
      </c>
      <c r="AG44" s="69">
        <f t="shared" si="12"/>
        <v>107.51548387096776</v>
      </c>
      <c r="AH44" s="89">
        <f t="shared" si="13"/>
        <v>92.814814814814824</v>
      </c>
      <c r="AI44" s="69">
        <f t="shared" si="14"/>
        <v>142.93481481481484</v>
      </c>
      <c r="AJ44" s="89">
        <f t="shared" si="15"/>
        <v>136.12839506172841</v>
      </c>
      <c r="AK44" s="69">
        <f t="shared" si="16"/>
        <v>190.03833333333333</v>
      </c>
      <c r="AL44" s="89">
        <f t="shared" si="17"/>
        <v>181.59420289855075</v>
      </c>
      <c r="AM44" s="81" t="e">
        <f t="shared" si="18"/>
        <v>#DIV/0!</v>
      </c>
      <c r="AN44" s="89" t="e">
        <f t="shared" si="19"/>
        <v>#DIV/0!</v>
      </c>
    </row>
    <row r="45" spans="2:40" x14ac:dyDescent="0.25">
      <c r="B45" s="41">
        <v>8000</v>
      </c>
      <c r="C45" s="43">
        <f t="shared" si="0"/>
        <v>59.619869281045759</v>
      </c>
      <c r="D45" s="43">
        <f t="shared" si="1"/>
        <v>101.19104364326377</v>
      </c>
      <c r="E45" s="43">
        <f t="shared" si="2"/>
        <v>134.52688453159044</v>
      </c>
      <c r="F45" s="43">
        <f t="shared" si="3"/>
        <v>178.85960784313727</v>
      </c>
      <c r="G45" s="43" t="e">
        <f t="shared" si="4"/>
        <v>#DIV/0!</v>
      </c>
      <c r="P45" s="41">
        <v>8000</v>
      </c>
      <c r="Q45" s="43">
        <f t="shared" si="5"/>
        <v>56.780827886710249</v>
      </c>
      <c r="R45" s="43">
        <f t="shared" si="6"/>
        <v>87.355119825708059</v>
      </c>
      <c r="S45" s="43">
        <f t="shared" si="7"/>
        <v>128.1208424110385</v>
      </c>
      <c r="T45" s="43">
        <f t="shared" si="8"/>
        <v>170.91219096334186</v>
      </c>
      <c r="U45" s="43" t="e">
        <f t="shared" si="9"/>
        <v>#DIV/0!</v>
      </c>
      <c r="AD45" s="41">
        <v>8000</v>
      </c>
      <c r="AE45" s="69">
        <f t="shared" si="10"/>
        <v>59.619869281045759</v>
      </c>
      <c r="AF45" s="89">
        <f t="shared" si="11"/>
        <v>56.780827886710249</v>
      </c>
      <c r="AG45" s="69">
        <f t="shared" si="12"/>
        <v>101.19104364326377</v>
      </c>
      <c r="AH45" s="89">
        <f t="shared" si="13"/>
        <v>87.355119825708059</v>
      </c>
      <c r="AI45" s="69">
        <f t="shared" si="14"/>
        <v>134.52688453159044</v>
      </c>
      <c r="AJ45" s="89">
        <f t="shared" si="15"/>
        <v>128.1208424110385</v>
      </c>
      <c r="AK45" s="69">
        <f t="shared" si="16"/>
        <v>178.85960784313727</v>
      </c>
      <c r="AL45" s="89">
        <f t="shared" si="17"/>
        <v>170.91219096334186</v>
      </c>
      <c r="AM45" s="81" t="e">
        <f t="shared" si="18"/>
        <v>#DIV/0!</v>
      </c>
      <c r="AN45" s="89" t="e">
        <f t="shared" si="19"/>
        <v>#DIV/0!</v>
      </c>
    </row>
    <row r="46" spans="2:40" x14ac:dyDescent="0.25">
      <c r="B46" s="41">
        <v>7500</v>
      </c>
      <c r="C46" s="43">
        <f t="shared" si="0"/>
        <v>55.893627450980389</v>
      </c>
      <c r="D46" s="43">
        <f t="shared" si="1"/>
        <v>94.866603415559766</v>
      </c>
      <c r="E46" s="43">
        <f t="shared" si="2"/>
        <v>126.11895424836604</v>
      </c>
      <c r="F46" s="43">
        <f t="shared" si="3"/>
        <v>167.68088235294115</v>
      </c>
      <c r="G46" s="43" t="e">
        <f t="shared" si="4"/>
        <v>#DIV/0!</v>
      </c>
      <c r="P46" s="41">
        <v>7500</v>
      </c>
      <c r="Q46" s="43">
        <f t="shared" si="5"/>
        <v>53.232026143790847</v>
      </c>
      <c r="R46" s="43">
        <f t="shared" si="6"/>
        <v>81.895424836601308</v>
      </c>
      <c r="S46" s="43">
        <f t="shared" si="7"/>
        <v>120.11328976034859</v>
      </c>
      <c r="T46" s="43">
        <f t="shared" si="8"/>
        <v>160.23017902813299</v>
      </c>
      <c r="U46" s="43" t="e">
        <f t="shared" si="9"/>
        <v>#DIV/0!</v>
      </c>
      <c r="AD46" s="41">
        <v>7500</v>
      </c>
      <c r="AE46" s="69">
        <f t="shared" si="10"/>
        <v>55.893627450980389</v>
      </c>
      <c r="AF46" s="89">
        <f t="shared" si="11"/>
        <v>53.232026143790847</v>
      </c>
      <c r="AG46" s="69">
        <f t="shared" si="12"/>
        <v>94.866603415559766</v>
      </c>
      <c r="AH46" s="89">
        <f t="shared" si="13"/>
        <v>81.895424836601308</v>
      </c>
      <c r="AI46" s="69">
        <f t="shared" si="14"/>
        <v>126.11895424836604</v>
      </c>
      <c r="AJ46" s="89">
        <f t="shared" si="15"/>
        <v>120.11328976034859</v>
      </c>
      <c r="AK46" s="69">
        <f t="shared" si="16"/>
        <v>167.68088235294115</v>
      </c>
      <c r="AL46" s="89">
        <f t="shared" si="17"/>
        <v>160.23017902813299</v>
      </c>
      <c r="AM46" s="81" t="e">
        <f t="shared" si="18"/>
        <v>#DIV/0!</v>
      </c>
      <c r="AN46" s="89" t="e">
        <f t="shared" si="19"/>
        <v>#DIV/0!</v>
      </c>
    </row>
    <row r="47" spans="2:40" x14ac:dyDescent="0.25">
      <c r="B47" s="41">
        <v>7000</v>
      </c>
      <c r="C47" s="43">
        <f t="shared" si="0"/>
        <v>52.167385620915041</v>
      </c>
      <c r="D47" s="43">
        <f t="shared" si="1"/>
        <v>88.542163187855792</v>
      </c>
      <c r="E47" s="43">
        <f t="shared" si="2"/>
        <v>117.71102396514162</v>
      </c>
      <c r="F47" s="43">
        <f t="shared" si="3"/>
        <v>156.5021568627451</v>
      </c>
      <c r="G47" s="43" t="e">
        <f t="shared" si="4"/>
        <v>#DIV/0!</v>
      </c>
      <c r="P47" s="41">
        <v>7000</v>
      </c>
      <c r="Q47" s="43">
        <f t="shared" si="5"/>
        <v>49.68322440087146</v>
      </c>
      <c r="R47" s="43">
        <f t="shared" si="6"/>
        <v>76.435729847494557</v>
      </c>
      <c r="S47" s="43">
        <f t="shared" si="7"/>
        <v>112.10573710965866</v>
      </c>
      <c r="T47" s="43">
        <f t="shared" si="8"/>
        <v>149.5481670929241</v>
      </c>
      <c r="U47" s="43" t="e">
        <f t="shared" si="9"/>
        <v>#DIV/0!</v>
      </c>
      <c r="AD47" s="41">
        <v>7000</v>
      </c>
      <c r="AE47" s="69">
        <f t="shared" si="10"/>
        <v>52.167385620915041</v>
      </c>
      <c r="AF47" s="89">
        <f t="shared" si="11"/>
        <v>49.68322440087146</v>
      </c>
      <c r="AG47" s="69">
        <f t="shared" si="12"/>
        <v>88.542163187855792</v>
      </c>
      <c r="AH47" s="89">
        <f t="shared" si="13"/>
        <v>76.435729847494557</v>
      </c>
      <c r="AI47" s="69">
        <f t="shared" si="14"/>
        <v>117.71102396514162</v>
      </c>
      <c r="AJ47" s="89">
        <f t="shared" si="15"/>
        <v>112.10573710965866</v>
      </c>
      <c r="AK47" s="69">
        <f t="shared" si="16"/>
        <v>156.5021568627451</v>
      </c>
      <c r="AL47" s="89">
        <f t="shared" si="17"/>
        <v>149.5481670929241</v>
      </c>
      <c r="AM47" s="81" t="e">
        <f t="shared" si="18"/>
        <v>#DIV/0!</v>
      </c>
      <c r="AN47" s="89" t="e">
        <f t="shared" si="19"/>
        <v>#DIV/0!</v>
      </c>
    </row>
    <row r="48" spans="2:40" x14ac:dyDescent="0.25">
      <c r="B48" s="41">
        <v>6500</v>
      </c>
      <c r="C48" s="43">
        <f t="shared" si="0"/>
        <v>48.441143790849679</v>
      </c>
      <c r="D48" s="43">
        <f t="shared" si="1"/>
        <v>82.217722960151804</v>
      </c>
      <c r="E48" s="43">
        <f t="shared" si="2"/>
        <v>109.3030936819172</v>
      </c>
      <c r="F48" s="43">
        <f t="shared" si="3"/>
        <v>145.32343137254901</v>
      </c>
      <c r="G48" s="43" t="e">
        <f t="shared" si="4"/>
        <v>#DIV/0!</v>
      </c>
      <c r="P48" s="41">
        <v>6500</v>
      </c>
      <c r="Q48" s="43">
        <f t="shared" si="5"/>
        <v>46.134422657952065</v>
      </c>
      <c r="R48" s="43">
        <f t="shared" si="6"/>
        <v>70.976034858387806</v>
      </c>
      <c r="S48" s="43">
        <f t="shared" si="7"/>
        <v>104.09818445896876</v>
      </c>
      <c r="T48" s="43">
        <f t="shared" si="8"/>
        <v>138.86615515771521</v>
      </c>
      <c r="U48" s="43" t="e">
        <f t="shared" si="9"/>
        <v>#DIV/0!</v>
      </c>
      <c r="AD48" s="41">
        <v>6500</v>
      </c>
      <c r="AE48" s="69">
        <f t="shared" si="10"/>
        <v>48.441143790849679</v>
      </c>
      <c r="AF48" s="89">
        <f t="shared" si="11"/>
        <v>46.134422657952065</v>
      </c>
      <c r="AG48" s="69">
        <f t="shared" si="12"/>
        <v>82.217722960151804</v>
      </c>
      <c r="AH48" s="89">
        <f t="shared" si="13"/>
        <v>70.976034858387806</v>
      </c>
      <c r="AI48" s="69">
        <f t="shared" si="14"/>
        <v>109.3030936819172</v>
      </c>
      <c r="AJ48" s="89">
        <f t="shared" si="15"/>
        <v>104.09818445896876</v>
      </c>
      <c r="AK48" s="69">
        <f t="shared" si="16"/>
        <v>145.32343137254901</v>
      </c>
      <c r="AL48" s="89">
        <f t="shared" si="17"/>
        <v>138.86615515771521</v>
      </c>
      <c r="AM48" s="81" t="e">
        <f t="shared" si="18"/>
        <v>#DIV/0!</v>
      </c>
      <c r="AN48" s="89" t="e">
        <f t="shared" si="19"/>
        <v>#DIV/0!</v>
      </c>
    </row>
    <row r="49" spans="2:40" x14ac:dyDescent="0.25">
      <c r="B49" s="41">
        <v>6000</v>
      </c>
      <c r="C49" s="43">
        <f t="shared" si="0"/>
        <v>44.714901960784324</v>
      </c>
      <c r="D49" s="43">
        <f t="shared" si="1"/>
        <v>75.89328273244783</v>
      </c>
      <c r="E49" s="43">
        <f t="shared" si="2"/>
        <v>100.89516339869282</v>
      </c>
      <c r="F49" s="43">
        <f t="shared" si="3"/>
        <v>134.14470588235298</v>
      </c>
      <c r="G49" s="43" t="e">
        <f t="shared" si="4"/>
        <v>#DIV/0!</v>
      </c>
      <c r="P49" s="41">
        <v>6000</v>
      </c>
      <c r="Q49" s="43">
        <f t="shared" si="5"/>
        <v>42.585620915032685</v>
      </c>
      <c r="R49" s="43">
        <f t="shared" si="6"/>
        <v>65.516339869281055</v>
      </c>
      <c r="S49" s="43">
        <f t="shared" si="7"/>
        <v>96.090631808278872</v>
      </c>
      <c r="T49" s="43">
        <f t="shared" si="8"/>
        <v>128.18414322250641</v>
      </c>
      <c r="U49" s="43" t="e">
        <f t="shared" si="9"/>
        <v>#DIV/0!</v>
      </c>
      <c r="AD49" s="41">
        <v>6000</v>
      </c>
      <c r="AE49" s="69">
        <f t="shared" si="10"/>
        <v>44.714901960784324</v>
      </c>
      <c r="AF49" s="89">
        <f t="shared" si="11"/>
        <v>42.585620915032685</v>
      </c>
      <c r="AG49" s="69">
        <f t="shared" si="12"/>
        <v>75.89328273244783</v>
      </c>
      <c r="AH49" s="89">
        <f t="shared" si="13"/>
        <v>65.516339869281055</v>
      </c>
      <c r="AI49" s="69">
        <f t="shared" si="14"/>
        <v>100.89516339869282</v>
      </c>
      <c r="AJ49" s="89">
        <f t="shared" si="15"/>
        <v>96.090631808278872</v>
      </c>
      <c r="AK49" s="69">
        <f t="shared" si="16"/>
        <v>134.14470588235298</v>
      </c>
      <c r="AL49" s="89">
        <f t="shared" si="17"/>
        <v>128.18414322250641</v>
      </c>
      <c r="AM49" s="81" t="e">
        <f t="shared" si="18"/>
        <v>#DIV/0!</v>
      </c>
      <c r="AN49" s="89" t="e">
        <f t="shared" si="19"/>
        <v>#DIV/0!</v>
      </c>
    </row>
    <row r="50" spans="2:40" x14ac:dyDescent="0.25">
      <c r="B50" s="41">
        <v>5500</v>
      </c>
      <c r="C50" s="43">
        <f t="shared" si="0"/>
        <v>40.988660130718962</v>
      </c>
      <c r="D50" s="43">
        <f t="shared" si="1"/>
        <v>69.568842504743841</v>
      </c>
      <c r="E50" s="43">
        <f t="shared" si="2"/>
        <v>92.487233115468428</v>
      </c>
      <c r="F50" s="43">
        <f t="shared" si="3"/>
        <v>122.96598039215688</v>
      </c>
      <c r="G50" s="43" t="e">
        <f t="shared" si="4"/>
        <v>#DIV/0!</v>
      </c>
      <c r="P50" s="41">
        <v>5500</v>
      </c>
      <c r="Q50" s="43">
        <f t="shared" si="5"/>
        <v>39.03681917211329</v>
      </c>
      <c r="R50" s="43">
        <f t="shared" si="6"/>
        <v>60.056644880174296</v>
      </c>
      <c r="S50" s="43">
        <f t="shared" si="7"/>
        <v>88.083079157588969</v>
      </c>
      <c r="T50" s="43">
        <f t="shared" si="8"/>
        <v>117.50213128729753</v>
      </c>
      <c r="U50" s="43" t="e">
        <f t="shared" si="9"/>
        <v>#DIV/0!</v>
      </c>
      <c r="AD50" s="41">
        <v>5500</v>
      </c>
      <c r="AE50" s="69">
        <f t="shared" si="10"/>
        <v>40.988660130718962</v>
      </c>
      <c r="AF50" s="89">
        <f t="shared" si="11"/>
        <v>39.03681917211329</v>
      </c>
      <c r="AG50" s="69">
        <f t="shared" si="12"/>
        <v>69.568842504743841</v>
      </c>
      <c r="AH50" s="89">
        <f t="shared" si="13"/>
        <v>60.056644880174296</v>
      </c>
      <c r="AI50" s="69">
        <f t="shared" si="14"/>
        <v>92.487233115468428</v>
      </c>
      <c r="AJ50" s="89">
        <f t="shared" si="15"/>
        <v>88.083079157588969</v>
      </c>
      <c r="AK50" s="69">
        <f t="shared" si="16"/>
        <v>122.96598039215688</v>
      </c>
      <c r="AL50" s="89">
        <f t="shared" si="17"/>
        <v>117.50213128729753</v>
      </c>
      <c r="AM50" s="81" t="e">
        <f t="shared" si="18"/>
        <v>#DIV/0!</v>
      </c>
      <c r="AN50" s="89" t="e">
        <f t="shared" si="19"/>
        <v>#DIV/0!</v>
      </c>
    </row>
    <row r="51" spans="2:40" x14ac:dyDescent="0.25">
      <c r="B51" s="41">
        <v>5000</v>
      </c>
      <c r="C51" s="43">
        <f t="shared" si="0"/>
        <v>37.2624183006536</v>
      </c>
      <c r="D51" s="43">
        <f t="shared" si="1"/>
        <v>63.244402277039867</v>
      </c>
      <c r="E51" s="43">
        <f t="shared" si="2"/>
        <v>84.079302832244025</v>
      </c>
      <c r="F51" s="43">
        <f t="shared" si="3"/>
        <v>111.78725490196078</v>
      </c>
      <c r="G51" s="43" t="e">
        <f t="shared" si="4"/>
        <v>#DIV/0!</v>
      </c>
      <c r="P51" s="41">
        <v>5000</v>
      </c>
      <c r="Q51" s="43">
        <f t="shared" si="5"/>
        <v>35.488017429193903</v>
      </c>
      <c r="R51" s="43">
        <f t="shared" si="6"/>
        <v>54.596949891067538</v>
      </c>
      <c r="S51" s="43">
        <f t="shared" si="7"/>
        <v>80.075526506899067</v>
      </c>
      <c r="T51" s="43">
        <f t="shared" si="8"/>
        <v>106.82011935208865</v>
      </c>
      <c r="U51" s="43" t="e">
        <f t="shared" si="9"/>
        <v>#DIV/0!</v>
      </c>
      <c r="AD51" s="41">
        <v>5000</v>
      </c>
      <c r="AE51" s="69">
        <f t="shared" si="10"/>
        <v>37.2624183006536</v>
      </c>
      <c r="AF51" s="89">
        <f t="shared" si="11"/>
        <v>35.488017429193903</v>
      </c>
      <c r="AG51" s="69">
        <f t="shared" si="12"/>
        <v>63.244402277039867</v>
      </c>
      <c r="AH51" s="89">
        <f t="shared" si="13"/>
        <v>54.596949891067538</v>
      </c>
      <c r="AI51" s="69">
        <f t="shared" si="14"/>
        <v>84.079302832244025</v>
      </c>
      <c r="AJ51" s="89">
        <f t="shared" si="15"/>
        <v>80.075526506899067</v>
      </c>
      <c r="AK51" s="69">
        <f t="shared" si="16"/>
        <v>111.78725490196078</v>
      </c>
      <c r="AL51" s="89">
        <f t="shared" si="17"/>
        <v>106.82011935208865</v>
      </c>
      <c r="AM51" s="81" t="e">
        <f t="shared" si="18"/>
        <v>#DIV/0!</v>
      </c>
      <c r="AN51" s="89" t="e">
        <f t="shared" si="19"/>
        <v>#DIV/0!</v>
      </c>
    </row>
    <row r="52" spans="2:40" x14ac:dyDescent="0.25">
      <c r="B52" s="41">
        <v>4500</v>
      </c>
      <c r="C52" s="43">
        <f t="shared" si="0"/>
        <v>33.536176470588238</v>
      </c>
      <c r="D52" s="43">
        <f t="shared" si="1"/>
        <v>56.919962049335865</v>
      </c>
      <c r="E52" s="43">
        <f t="shared" si="2"/>
        <v>75.671372549019608</v>
      </c>
      <c r="F52" s="43">
        <f t="shared" si="3"/>
        <v>100.60852941176469</v>
      </c>
      <c r="G52" s="43" t="e">
        <f t="shared" si="4"/>
        <v>#DIV/0!</v>
      </c>
      <c r="P52" s="41">
        <v>4500</v>
      </c>
      <c r="Q52" s="43">
        <f t="shared" si="5"/>
        <v>31.939215686274508</v>
      </c>
      <c r="R52" s="43">
        <f t="shared" si="6"/>
        <v>49.13725490196078</v>
      </c>
      <c r="S52" s="43">
        <f t="shared" si="7"/>
        <v>72.067973856209136</v>
      </c>
      <c r="T52" s="43">
        <f t="shared" si="8"/>
        <v>96.138107416879805</v>
      </c>
      <c r="U52" s="43" t="e">
        <f t="shared" si="9"/>
        <v>#DIV/0!</v>
      </c>
      <c r="AD52" s="41">
        <v>4500</v>
      </c>
      <c r="AE52" s="69">
        <f t="shared" si="10"/>
        <v>33.536176470588238</v>
      </c>
      <c r="AF52" s="89">
        <f t="shared" si="11"/>
        <v>31.939215686274508</v>
      </c>
      <c r="AG52" s="69">
        <f t="shared" si="12"/>
        <v>56.919962049335865</v>
      </c>
      <c r="AH52" s="89">
        <f t="shared" si="13"/>
        <v>49.13725490196078</v>
      </c>
      <c r="AI52" s="69">
        <f t="shared" si="14"/>
        <v>75.671372549019608</v>
      </c>
      <c r="AJ52" s="89">
        <f t="shared" si="15"/>
        <v>72.067973856209136</v>
      </c>
      <c r="AK52" s="69">
        <f t="shared" si="16"/>
        <v>100.60852941176469</v>
      </c>
      <c r="AL52" s="89">
        <f t="shared" si="17"/>
        <v>96.138107416879805</v>
      </c>
      <c r="AM52" s="81" t="e">
        <f t="shared" si="18"/>
        <v>#DIV/0!</v>
      </c>
      <c r="AN52" s="89" t="e">
        <f t="shared" si="19"/>
        <v>#DIV/0!</v>
      </c>
    </row>
    <row r="53" spans="2:40" x14ac:dyDescent="0.25">
      <c r="B53" s="41">
        <v>4000</v>
      </c>
      <c r="C53" s="43">
        <f t="shared" si="0"/>
        <v>29.809934640522879</v>
      </c>
      <c r="D53" s="43">
        <f t="shared" si="1"/>
        <v>50.595521821631884</v>
      </c>
      <c r="E53" s="43">
        <f t="shared" si="2"/>
        <v>67.26344226579522</v>
      </c>
      <c r="F53" s="43">
        <f t="shared" si="3"/>
        <v>89.429803921568634</v>
      </c>
      <c r="G53" s="43" t="e">
        <f t="shared" si="4"/>
        <v>#DIV/0!</v>
      </c>
      <c r="P53" s="41">
        <v>4000</v>
      </c>
      <c r="Q53" s="43">
        <f t="shared" si="5"/>
        <v>28.390413943355124</v>
      </c>
      <c r="R53" s="43">
        <f t="shared" si="6"/>
        <v>43.677559912854029</v>
      </c>
      <c r="S53" s="43">
        <f t="shared" si="7"/>
        <v>64.060421205519248</v>
      </c>
      <c r="T53" s="43">
        <f t="shared" si="8"/>
        <v>85.456095481670928</v>
      </c>
      <c r="U53" s="43" t="e">
        <f t="shared" si="9"/>
        <v>#DIV/0!</v>
      </c>
      <c r="AD53" s="41">
        <v>4000</v>
      </c>
      <c r="AE53" s="69">
        <f t="shared" si="10"/>
        <v>29.809934640522879</v>
      </c>
      <c r="AF53" s="89">
        <f t="shared" si="11"/>
        <v>28.390413943355124</v>
      </c>
      <c r="AG53" s="69">
        <f t="shared" si="12"/>
        <v>50.595521821631884</v>
      </c>
      <c r="AH53" s="89">
        <f t="shared" si="13"/>
        <v>43.677559912854029</v>
      </c>
      <c r="AI53" s="69">
        <f t="shared" si="14"/>
        <v>67.26344226579522</v>
      </c>
      <c r="AJ53" s="89">
        <f t="shared" si="15"/>
        <v>64.060421205519248</v>
      </c>
      <c r="AK53" s="69">
        <f t="shared" si="16"/>
        <v>89.429803921568634</v>
      </c>
      <c r="AL53" s="89">
        <f t="shared" si="17"/>
        <v>85.456095481670928</v>
      </c>
      <c r="AM53" s="81" t="e">
        <f t="shared" si="18"/>
        <v>#DIV/0!</v>
      </c>
      <c r="AN53" s="89" t="e">
        <f t="shared" si="19"/>
        <v>#DIV/0!</v>
      </c>
    </row>
    <row r="54" spans="2:40" x14ac:dyDescent="0.25">
      <c r="B54" s="41">
        <v>3500</v>
      </c>
      <c r="C54" s="43">
        <f t="shared" si="0"/>
        <v>26.083692810457521</v>
      </c>
      <c r="D54" s="43">
        <f t="shared" si="1"/>
        <v>44.271081593927896</v>
      </c>
      <c r="E54" s="43">
        <f t="shared" si="2"/>
        <v>58.85551198257081</v>
      </c>
      <c r="F54" s="43">
        <f t="shared" si="3"/>
        <v>78.251078431372548</v>
      </c>
      <c r="G54" s="43" t="e">
        <f t="shared" si="4"/>
        <v>#DIV/0!</v>
      </c>
      <c r="P54" s="41">
        <v>3500</v>
      </c>
      <c r="Q54" s="43">
        <f t="shared" si="5"/>
        <v>24.84161220043573</v>
      </c>
      <c r="R54" s="43">
        <f t="shared" si="6"/>
        <v>38.217864923747278</v>
      </c>
      <c r="S54" s="43">
        <f t="shared" si="7"/>
        <v>56.052868554829331</v>
      </c>
      <c r="T54" s="43">
        <f t="shared" si="8"/>
        <v>74.774083546462052</v>
      </c>
      <c r="U54" s="43" t="e">
        <f t="shared" si="9"/>
        <v>#DIV/0!</v>
      </c>
      <c r="AD54" s="41">
        <v>3500</v>
      </c>
      <c r="AE54" s="69">
        <f t="shared" si="10"/>
        <v>26.083692810457521</v>
      </c>
      <c r="AF54" s="89">
        <f t="shared" si="11"/>
        <v>24.84161220043573</v>
      </c>
      <c r="AG54" s="69">
        <f t="shared" si="12"/>
        <v>44.271081593927896</v>
      </c>
      <c r="AH54" s="89">
        <f t="shared" si="13"/>
        <v>38.217864923747278</v>
      </c>
      <c r="AI54" s="69">
        <f t="shared" si="14"/>
        <v>58.85551198257081</v>
      </c>
      <c r="AJ54" s="89">
        <f t="shared" si="15"/>
        <v>56.052868554829331</v>
      </c>
      <c r="AK54" s="69">
        <f t="shared" si="16"/>
        <v>78.251078431372548</v>
      </c>
      <c r="AL54" s="89">
        <f t="shared" si="17"/>
        <v>74.774083546462052</v>
      </c>
      <c r="AM54" s="81" t="e">
        <f t="shared" si="18"/>
        <v>#DIV/0!</v>
      </c>
      <c r="AN54" s="89" t="e">
        <f t="shared" si="19"/>
        <v>#DIV/0!</v>
      </c>
    </row>
    <row r="55" spans="2:40" x14ac:dyDescent="0.25">
      <c r="B55" s="41">
        <v>3000</v>
      </c>
      <c r="C55" s="43">
        <f t="shared" si="0"/>
        <v>22.357450980392162</v>
      </c>
      <c r="D55" s="43">
        <f t="shared" si="1"/>
        <v>37.946641366223915</v>
      </c>
      <c r="E55" s="43">
        <f t="shared" si="2"/>
        <v>50.447581699346408</v>
      </c>
      <c r="F55" s="43">
        <f t="shared" si="3"/>
        <v>67.07235294117649</v>
      </c>
      <c r="G55" s="43" t="e">
        <f t="shared" si="4"/>
        <v>#DIV/0!</v>
      </c>
      <c r="P55" s="41">
        <v>3000</v>
      </c>
      <c r="Q55" s="43">
        <f t="shared" si="5"/>
        <v>21.292810457516342</v>
      </c>
      <c r="R55" s="43">
        <f t="shared" si="6"/>
        <v>32.758169934640527</v>
      </c>
      <c r="S55" s="43">
        <f t="shared" si="7"/>
        <v>48.045315904139436</v>
      </c>
      <c r="T55" s="43">
        <f t="shared" si="8"/>
        <v>64.092071611253203</v>
      </c>
      <c r="U55" s="43" t="e">
        <f t="shared" si="9"/>
        <v>#DIV/0!</v>
      </c>
      <c r="AD55" s="41">
        <v>3000</v>
      </c>
      <c r="AE55" s="69">
        <f t="shared" si="10"/>
        <v>22.357450980392162</v>
      </c>
      <c r="AF55" s="89">
        <f t="shared" si="11"/>
        <v>21.292810457516342</v>
      </c>
      <c r="AG55" s="69">
        <f t="shared" si="12"/>
        <v>37.946641366223915</v>
      </c>
      <c r="AH55" s="89">
        <f t="shared" si="13"/>
        <v>32.758169934640527</v>
      </c>
      <c r="AI55" s="69">
        <f t="shared" si="14"/>
        <v>50.447581699346408</v>
      </c>
      <c r="AJ55" s="89">
        <f t="shared" si="15"/>
        <v>48.045315904139436</v>
      </c>
      <c r="AK55" s="69">
        <f t="shared" si="16"/>
        <v>67.07235294117649</v>
      </c>
      <c r="AL55" s="89">
        <f t="shared" si="17"/>
        <v>64.092071611253203</v>
      </c>
      <c r="AM55" s="81" t="e">
        <f t="shared" si="18"/>
        <v>#DIV/0!</v>
      </c>
      <c r="AN55" s="89" t="e">
        <f t="shared" si="19"/>
        <v>#DIV/0!</v>
      </c>
    </row>
    <row r="56" spans="2:40" x14ac:dyDescent="0.25">
      <c r="B56" s="41">
        <v>2500</v>
      </c>
      <c r="C56" s="43">
        <f t="shared" si="0"/>
        <v>18.6312091503268</v>
      </c>
      <c r="D56" s="43">
        <f t="shared" si="1"/>
        <v>31.622201138519934</v>
      </c>
      <c r="E56" s="43">
        <f t="shared" si="2"/>
        <v>42.039651416122013</v>
      </c>
      <c r="F56" s="43">
        <f t="shared" si="3"/>
        <v>55.893627450980389</v>
      </c>
      <c r="G56" s="43" t="e">
        <f t="shared" si="4"/>
        <v>#DIV/0!</v>
      </c>
      <c r="P56" s="41">
        <v>2500</v>
      </c>
      <c r="Q56" s="43">
        <f t="shared" si="5"/>
        <v>17.744008714596951</v>
      </c>
      <c r="R56" s="43">
        <f t="shared" si="6"/>
        <v>27.298474945533769</v>
      </c>
      <c r="S56" s="43">
        <f t="shared" si="7"/>
        <v>40.037763253449533</v>
      </c>
      <c r="T56" s="43">
        <f t="shared" si="8"/>
        <v>53.410059676044327</v>
      </c>
      <c r="U56" s="43" t="e">
        <f t="shared" si="9"/>
        <v>#DIV/0!</v>
      </c>
      <c r="AD56" s="41">
        <v>2500</v>
      </c>
      <c r="AE56" s="69">
        <f t="shared" si="10"/>
        <v>18.6312091503268</v>
      </c>
      <c r="AF56" s="89">
        <f t="shared" si="11"/>
        <v>17.744008714596951</v>
      </c>
      <c r="AG56" s="69">
        <f t="shared" si="12"/>
        <v>31.622201138519934</v>
      </c>
      <c r="AH56" s="89">
        <f t="shared" si="13"/>
        <v>27.298474945533769</v>
      </c>
      <c r="AI56" s="69">
        <f t="shared" si="14"/>
        <v>42.039651416122013</v>
      </c>
      <c r="AJ56" s="89">
        <f t="shared" si="15"/>
        <v>40.037763253449533</v>
      </c>
      <c r="AK56" s="69">
        <f t="shared" si="16"/>
        <v>55.893627450980389</v>
      </c>
      <c r="AL56" s="89">
        <f t="shared" si="17"/>
        <v>53.410059676044327</v>
      </c>
      <c r="AM56" s="81" t="e">
        <f t="shared" si="18"/>
        <v>#DIV/0!</v>
      </c>
      <c r="AN56" s="89" t="e">
        <f t="shared" si="19"/>
        <v>#DIV/0!</v>
      </c>
    </row>
    <row r="57" spans="2:40" x14ac:dyDescent="0.25">
      <c r="B57" s="41">
        <v>2000</v>
      </c>
      <c r="C57" s="43">
        <f t="shared" si="0"/>
        <v>14.90496732026144</v>
      </c>
      <c r="D57" s="43">
        <f t="shared" si="1"/>
        <v>25.297760910815942</v>
      </c>
      <c r="E57" s="43">
        <f t="shared" si="2"/>
        <v>33.63172113289761</v>
      </c>
      <c r="F57" s="43">
        <f t="shared" si="3"/>
        <v>44.714901960784317</v>
      </c>
      <c r="G57" s="43" t="e">
        <f t="shared" si="4"/>
        <v>#DIV/0!</v>
      </c>
      <c r="P57" s="41">
        <v>2000</v>
      </c>
      <c r="Q57" s="43">
        <f t="shared" si="5"/>
        <v>14.195206971677562</v>
      </c>
      <c r="R57" s="43">
        <f t="shared" si="6"/>
        <v>21.838779956427015</v>
      </c>
      <c r="S57" s="43">
        <f t="shared" si="7"/>
        <v>32.030210602759624</v>
      </c>
      <c r="T57" s="43">
        <f t="shared" si="8"/>
        <v>42.728047740835464</v>
      </c>
      <c r="U57" s="43" t="e">
        <f t="shared" si="9"/>
        <v>#DIV/0!</v>
      </c>
      <c r="AD57" s="41">
        <v>2000</v>
      </c>
      <c r="AE57" s="69">
        <f t="shared" si="10"/>
        <v>14.90496732026144</v>
      </c>
      <c r="AF57" s="89">
        <f t="shared" si="11"/>
        <v>14.195206971677562</v>
      </c>
      <c r="AG57" s="69">
        <f t="shared" si="12"/>
        <v>25.297760910815942</v>
      </c>
      <c r="AH57" s="89">
        <f t="shared" si="13"/>
        <v>21.838779956427015</v>
      </c>
      <c r="AI57" s="69">
        <f t="shared" si="14"/>
        <v>33.63172113289761</v>
      </c>
      <c r="AJ57" s="89">
        <f t="shared" si="15"/>
        <v>32.030210602759624</v>
      </c>
      <c r="AK57" s="69">
        <f t="shared" si="16"/>
        <v>44.714901960784317</v>
      </c>
      <c r="AL57" s="89">
        <f t="shared" si="17"/>
        <v>42.728047740835464</v>
      </c>
      <c r="AM57" s="81" t="e">
        <f t="shared" si="18"/>
        <v>#DIV/0!</v>
      </c>
      <c r="AN57" s="89" t="e">
        <f t="shared" si="19"/>
        <v>#DIV/0!</v>
      </c>
    </row>
    <row r="58" spans="2:40" x14ac:dyDescent="0.25">
      <c r="B58" s="41">
        <v>1500</v>
      </c>
      <c r="C58" s="43">
        <f t="shared" si="0"/>
        <v>11.178725490196081</v>
      </c>
      <c r="D58" s="43">
        <f t="shared" si="1"/>
        <v>18.973320683111957</v>
      </c>
      <c r="E58" s="43">
        <f t="shared" si="2"/>
        <v>25.223790849673204</v>
      </c>
      <c r="F58" s="43">
        <f t="shared" si="3"/>
        <v>33.536176470588245</v>
      </c>
      <c r="G58" s="43" t="e">
        <f t="shared" si="4"/>
        <v>#DIV/0!</v>
      </c>
      <c r="P58" s="41">
        <v>1500</v>
      </c>
      <c r="Q58" s="43">
        <f t="shared" si="5"/>
        <v>10.646405228758171</v>
      </c>
      <c r="R58" s="43">
        <f t="shared" si="6"/>
        <v>16.379084967320264</v>
      </c>
      <c r="S58" s="43">
        <f t="shared" si="7"/>
        <v>24.022657952069718</v>
      </c>
      <c r="T58" s="43">
        <f t="shared" si="8"/>
        <v>32.046035805626602</v>
      </c>
      <c r="U58" s="43" t="e">
        <f t="shared" si="9"/>
        <v>#DIV/0!</v>
      </c>
      <c r="AD58" s="41">
        <v>1500</v>
      </c>
      <c r="AE58" s="69">
        <f t="shared" si="10"/>
        <v>11.178725490196081</v>
      </c>
      <c r="AF58" s="89">
        <f t="shared" si="11"/>
        <v>10.646405228758171</v>
      </c>
      <c r="AG58" s="69">
        <f t="shared" si="12"/>
        <v>18.973320683111957</v>
      </c>
      <c r="AH58" s="89">
        <f t="shared" si="13"/>
        <v>16.379084967320264</v>
      </c>
      <c r="AI58" s="69">
        <f t="shared" si="14"/>
        <v>25.223790849673204</v>
      </c>
      <c r="AJ58" s="89">
        <f t="shared" si="15"/>
        <v>24.022657952069718</v>
      </c>
      <c r="AK58" s="69">
        <f t="shared" si="16"/>
        <v>33.536176470588245</v>
      </c>
      <c r="AL58" s="89">
        <f t="shared" si="17"/>
        <v>32.046035805626602</v>
      </c>
      <c r="AM58" s="81" t="e">
        <f t="shared" si="18"/>
        <v>#DIV/0!</v>
      </c>
      <c r="AN58" s="89" t="e">
        <f t="shared" si="19"/>
        <v>#DIV/0!</v>
      </c>
    </row>
    <row r="59" spans="2:40" x14ac:dyDescent="0.25">
      <c r="B59" s="41">
        <v>1000</v>
      </c>
      <c r="C59" s="43">
        <f t="shared" si="0"/>
        <v>7.4524836601307198</v>
      </c>
      <c r="D59" s="43">
        <f t="shared" si="1"/>
        <v>12.648880455407971</v>
      </c>
      <c r="E59" s="43">
        <f t="shared" si="2"/>
        <v>16.815860566448805</v>
      </c>
      <c r="F59" s="43">
        <f t="shared" si="3"/>
        <v>22.357450980392159</v>
      </c>
      <c r="G59" s="43" t="e">
        <f t="shared" si="4"/>
        <v>#DIV/0!</v>
      </c>
      <c r="P59" s="41">
        <v>1000</v>
      </c>
      <c r="Q59" s="43">
        <f t="shared" si="5"/>
        <v>7.0976034858387811</v>
      </c>
      <c r="R59" s="43">
        <f t="shared" si="6"/>
        <v>10.919389978213507</v>
      </c>
      <c r="S59" s="43">
        <f t="shared" si="7"/>
        <v>16.015105301379812</v>
      </c>
      <c r="T59" s="43">
        <f t="shared" si="8"/>
        <v>21.364023870417732</v>
      </c>
      <c r="U59" s="43" t="e">
        <f t="shared" si="9"/>
        <v>#DIV/0!</v>
      </c>
      <c r="AD59" s="41">
        <v>1000</v>
      </c>
      <c r="AE59" s="69">
        <f t="shared" si="10"/>
        <v>7.4524836601307198</v>
      </c>
      <c r="AF59" s="89">
        <f t="shared" si="11"/>
        <v>7.0976034858387811</v>
      </c>
      <c r="AG59" s="69">
        <f t="shared" si="12"/>
        <v>12.648880455407971</v>
      </c>
      <c r="AH59" s="89">
        <f t="shared" si="13"/>
        <v>10.919389978213507</v>
      </c>
      <c r="AI59" s="69">
        <f t="shared" si="14"/>
        <v>16.815860566448805</v>
      </c>
      <c r="AJ59" s="89">
        <f t="shared" si="15"/>
        <v>16.015105301379812</v>
      </c>
      <c r="AK59" s="69">
        <f t="shared" si="16"/>
        <v>22.357450980392159</v>
      </c>
      <c r="AL59" s="89">
        <f t="shared" si="17"/>
        <v>21.364023870417732</v>
      </c>
      <c r="AM59" s="81" t="e">
        <f t="shared" si="18"/>
        <v>#DIV/0!</v>
      </c>
      <c r="AN59" s="89" t="e">
        <f t="shared" si="19"/>
        <v>#DIV/0!</v>
      </c>
    </row>
    <row r="60" spans="2:40" x14ac:dyDescent="0.25">
      <c r="B60" s="41">
        <v>500</v>
      </c>
      <c r="C60" s="43">
        <f t="shared" si="0"/>
        <v>3.7262418300653599</v>
      </c>
      <c r="D60" s="43">
        <f t="shared" si="1"/>
        <v>6.3244402277039855</v>
      </c>
      <c r="E60" s="43">
        <f t="shared" si="2"/>
        <v>8.4079302832244025</v>
      </c>
      <c r="F60" s="43">
        <f t="shared" si="3"/>
        <v>11.178725490196079</v>
      </c>
      <c r="G60" s="43" t="e">
        <f t="shared" si="4"/>
        <v>#DIV/0!</v>
      </c>
      <c r="P60" s="41">
        <v>500</v>
      </c>
      <c r="Q60" s="43">
        <f t="shared" si="5"/>
        <v>3.5488017429193905</v>
      </c>
      <c r="R60" s="43">
        <f t="shared" si="6"/>
        <v>5.4596949891067537</v>
      </c>
      <c r="S60" s="43">
        <f t="shared" si="7"/>
        <v>8.007552650689906</v>
      </c>
      <c r="T60" s="43">
        <f t="shared" si="8"/>
        <v>10.682011935208866</v>
      </c>
      <c r="U60" s="43" t="e">
        <f t="shared" si="9"/>
        <v>#DIV/0!</v>
      </c>
      <c r="AD60" s="41">
        <v>500</v>
      </c>
      <c r="AE60" s="69">
        <f t="shared" si="10"/>
        <v>3.7262418300653599</v>
      </c>
      <c r="AF60" s="89">
        <f t="shared" si="11"/>
        <v>3.5488017429193905</v>
      </c>
      <c r="AG60" s="69">
        <f t="shared" si="12"/>
        <v>6.3244402277039855</v>
      </c>
      <c r="AH60" s="89">
        <f t="shared" si="13"/>
        <v>5.4596949891067537</v>
      </c>
      <c r="AI60" s="69">
        <f t="shared" si="14"/>
        <v>8.4079302832244025</v>
      </c>
      <c r="AJ60" s="89">
        <f t="shared" si="15"/>
        <v>8.007552650689906</v>
      </c>
      <c r="AK60" s="69">
        <f t="shared" si="16"/>
        <v>11.178725490196079</v>
      </c>
      <c r="AL60" s="89">
        <f t="shared" si="17"/>
        <v>10.682011935208866</v>
      </c>
      <c r="AM60" s="81" t="e">
        <f t="shared" si="18"/>
        <v>#DIV/0!</v>
      </c>
      <c r="AN60" s="89" t="e">
        <f t="shared" si="19"/>
        <v>#DIV/0!</v>
      </c>
    </row>
    <row r="61" spans="2:40" x14ac:dyDescent="0.25">
      <c r="B61" s="41">
        <v>1</v>
      </c>
      <c r="C61" s="43">
        <f t="shared" si="0"/>
        <v>7.4524836601307194E-3</v>
      </c>
      <c r="D61" s="43">
        <f t="shared" si="1"/>
        <v>1.264888045540797E-2</v>
      </c>
      <c r="E61" s="43">
        <f t="shared" si="2"/>
        <v>1.6815860566448803E-2</v>
      </c>
      <c r="F61" s="43">
        <f t="shared" si="3"/>
        <v>2.2357450980392157E-2</v>
      </c>
      <c r="G61" s="43" t="e">
        <f t="shared" si="4"/>
        <v>#DIV/0!</v>
      </c>
      <c r="P61" s="41">
        <v>1</v>
      </c>
      <c r="Q61" s="43">
        <f>P61/$S$9/$W$9/$Z$9*60*$R$15*10^-6</f>
        <v>7.0976034858387807E-3</v>
      </c>
      <c r="R61" s="43">
        <f>P61/$S$9/$W$10/$Z$9*60*$R$15*10^-6</f>
        <v>1.0919389978213508E-2</v>
      </c>
      <c r="S61" s="43">
        <f>P61/$S$9/$W$11/$Z$9*60*$R$15*10^-6</f>
        <v>1.6015105301379808E-2</v>
      </c>
      <c r="T61" s="43">
        <f>P61/$S$9/$W$12/$Z$9*60*$R$15*10^-6</f>
        <v>2.1364023870417734E-2</v>
      </c>
      <c r="U61" s="43" t="e">
        <f>P61/$S$9/$W$13/$Z$9*60*$R$15*10^-6</f>
        <v>#DIV/0!</v>
      </c>
      <c r="AD61" s="60">
        <v>1</v>
      </c>
      <c r="AE61" s="70">
        <f>C61</f>
        <v>7.4524836601307194E-3</v>
      </c>
      <c r="AF61" s="90">
        <f>Q61</f>
        <v>7.0976034858387807E-3</v>
      </c>
      <c r="AG61" s="76">
        <f>D61</f>
        <v>1.264888045540797E-2</v>
      </c>
      <c r="AH61" s="90">
        <f>R61</f>
        <v>1.0919389978213508E-2</v>
      </c>
      <c r="AI61" s="70">
        <f>E61</f>
        <v>1.6815860566448803E-2</v>
      </c>
      <c r="AJ61" s="90">
        <f>S61</f>
        <v>1.6015105301379808E-2</v>
      </c>
      <c r="AK61" s="70">
        <f>F61</f>
        <v>2.2357450980392157E-2</v>
      </c>
      <c r="AL61" s="90">
        <f>T61</f>
        <v>2.1364023870417734E-2</v>
      </c>
      <c r="AM61" s="82" t="e">
        <f>G61</f>
        <v>#DIV/0!</v>
      </c>
      <c r="AN61" s="90" t="e">
        <f>U61</f>
        <v>#DIV/0!</v>
      </c>
    </row>
    <row r="62" spans="2:40" x14ac:dyDescent="0.25">
      <c r="B62" s="42"/>
      <c r="C62" s="93" t="s">
        <v>13</v>
      </c>
      <c r="D62" s="93" t="s">
        <v>14</v>
      </c>
      <c r="E62" s="93" t="s">
        <v>15</v>
      </c>
      <c r="F62" s="93" t="s">
        <v>16</v>
      </c>
      <c r="G62" s="93" t="s">
        <v>17</v>
      </c>
      <c r="H62" s="40"/>
      <c r="P62" s="42"/>
      <c r="Q62" s="93" t="s">
        <v>13</v>
      </c>
      <c r="R62" s="93" t="s">
        <v>14</v>
      </c>
      <c r="S62" s="93" t="s">
        <v>15</v>
      </c>
      <c r="T62" s="93" t="s">
        <v>16</v>
      </c>
      <c r="U62" s="93" t="s">
        <v>17</v>
      </c>
      <c r="V62" s="40"/>
      <c r="AE62" s="63" t="s">
        <v>20</v>
      </c>
      <c r="AF62" s="63" t="s">
        <v>21</v>
      </c>
      <c r="AG62" s="64" t="s">
        <v>22</v>
      </c>
      <c r="AH62" s="65" t="s">
        <v>23</v>
      </c>
      <c r="AI62" s="66" t="s">
        <v>24</v>
      </c>
      <c r="AJ62" s="66" t="s">
        <v>25</v>
      </c>
      <c r="AK62" s="64" t="s">
        <v>26</v>
      </c>
      <c r="AL62" s="65" t="s">
        <v>27</v>
      </c>
      <c r="AM62" s="67" t="s">
        <v>28</v>
      </c>
      <c r="AN62" s="68" t="s">
        <v>29</v>
      </c>
    </row>
  </sheetData>
  <mergeCells count="11">
    <mergeCell ref="B15:C15"/>
    <mergeCell ref="P15:Q15"/>
    <mergeCell ref="B4:M5"/>
    <mergeCell ref="P4:AA5"/>
    <mergeCell ref="AD4:AO5"/>
    <mergeCell ref="C7:E7"/>
    <mergeCell ref="F7:I7"/>
    <mergeCell ref="J7:L7"/>
    <mergeCell ref="Q7:S7"/>
    <mergeCell ref="T7:W7"/>
    <mergeCell ref="X7:Z7"/>
  </mergeCells>
  <pageMargins left="0.7" right="0.7" top="0.78740157499999996" bottom="0.78740157499999996" header="0.3" footer="0.3"/>
  <pageSetup paperSize="9" scale="64" orientation="portrait" r:id="rId1"/>
  <colBreaks count="2" manualBreakCount="2">
    <brk id="14" min="1" max="62" man="1"/>
    <brk id="28" min="1" max="62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B0316-104A-4F9A-9F80-E250EC1EDF8C}">
  <dimension ref="A4:AO62"/>
  <sheetViews>
    <sheetView view="pageBreakPreview" topLeftCell="B1" zoomScale="85" zoomScaleNormal="100" zoomScaleSheetLayoutView="85" workbookViewId="0">
      <selection activeCell="AR36" sqref="AR36"/>
    </sheetView>
  </sheetViews>
  <sheetFormatPr baseColWidth="10" defaultRowHeight="15" x14ac:dyDescent="0.25"/>
  <cols>
    <col min="1" max="1" width="1.7109375" customWidth="1"/>
    <col min="2" max="2" width="7.140625" customWidth="1"/>
    <col min="3" max="5" width="9" customWidth="1"/>
    <col min="6" max="9" width="9.28515625" customWidth="1"/>
    <col min="10" max="13" width="9.140625" customWidth="1"/>
    <col min="14" max="15" width="1" customWidth="1"/>
    <col min="16" max="27" width="9.28515625" customWidth="1"/>
    <col min="28" max="29" width="1.28515625" customWidth="1"/>
    <col min="30" max="41" width="8.7109375" customWidth="1"/>
    <col min="42" max="42" width="1.28515625" customWidth="1"/>
  </cols>
  <sheetData>
    <row r="4" spans="1:41" ht="15" customHeight="1" x14ac:dyDescent="0.25">
      <c r="A4" t="s">
        <v>33</v>
      </c>
      <c r="B4" s="99" t="s">
        <v>40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1"/>
      <c r="N4" s="57"/>
      <c r="P4" s="99" t="s">
        <v>41</v>
      </c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1"/>
      <c r="AB4" s="94"/>
      <c r="AC4" s="94"/>
      <c r="AD4" s="99" t="s">
        <v>39</v>
      </c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1"/>
    </row>
    <row r="5" spans="1:41" ht="15" customHeight="1" x14ac:dyDescent="0.25">
      <c r="B5" s="102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4"/>
      <c r="N5" s="57"/>
      <c r="P5" s="102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4"/>
      <c r="AB5" s="95"/>
      <c r="AC5" s="95"/>
      <c r="AD5" s="102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4"/>
    </row>
    <row r="7" spans="1:41" x14ac:dyDescent="0.25">
      <c r="B7" s="47" t="s">
        <v>18</v>
      </c>
      <c r="C7" s="105" t="s">
        <v>0</v>
      </c>
      <c r="D7" s="106"/>
      <c r="E7" s="106"/>
      <c r="F7" s="105" t="s">
        <v>6</v>
      </c>
      <c r="G7" s="106"/>
      <c r="H7" s="106"/>
      <c r="I7" s="107"/>
      <c r="J7" s="108" t="s">
        <v>4</v>
      </c>
      <c r="K7" s="109"/>
      <c r="L7" s="109"/>
      <c r="M7" s="47" t="s">
        <v>10</v>
      </c>
      <c r="N7" s="58"/>
      <c r="P7" s="47" t="s">
        <v>18</v>
      </c>
      <c r="Q7" s="105" t="s">
        <v>0</v>
      </c>
      <c r="R7" s="106"/>
      <c r="S7" s="106"/>
      <c r="T7" s="105" t="s">
        <v>6</v>
      </c>
      <c r="U7" s="106"/>
      <c r="V7" s="106"/>
      <c r="W7" s="107"/>
      <c r="X7" s="108" t="s">
        <v>4</v>
      </c>
      <c r="Y7" s="109"/>
      <c r="Z7" s="109"/>
      <c r="AA7" s="47" t="s">
        <v>10</v>
      </c>
      <c r="AB7" s="58"/>
      <c r="AC7" s="58"/>
    </row>
    <row r="8" spans="1:41" x14ac:dyDescent="0.25">
      <c r="B8" s="6" t="s">
        <v>7</v>
      </c>
      <c r="C8" s="10" t="s">
        <v>1</v>
      </c>
      <c r="D8" s="11" t="s">
        <v>2</v>
      </c>
      <c r="E8" s="12" t="s">
        <v>3</v>
      </c>
      <c r="F8" s="10" t="s">
        <v>5</v>
      </c>
      <c r="G8" s="11" t="s">
        <v>1</v>
      </c>
      <c r="H8" s="11" t="s">
        <v>2</v>
      </c>
      <c r="I8" s="12" t="s">
        <v>3</v>
      </c>
      <c r="J8" s="10" t="s">
        <v>1</v>
      </c>
      <c r="K8" s="11" t="s">
        <v>2</v>
      </c>
      <c r="L8" s="48" t="s">
        <v>3</v>
      </c>
      <c r="M8" s="52" t="s">
        <v>11</v>
      </c>
      <c r="N8" s="58"/>
      <c r="P8" s="6" t="s">
        <v>7</v>
      </c>
      <c r="Q8" s="10" t="s">
        <v>1</v>
      </c>
      <c r="R8" s="11" t="s">
        <v>2</v>
      </c>
      <c r="S8" s="12" t="s">
        <v>3</v>
      </c>
      <c r="T8" s="10" t="s">
        <v>5</v>
      </c>
      <c r="U8" s="11" t="s">
        <v>1</v>
      </c>
      <c r="V8" s="11" t="s">
        <v>2</v>
      </c>
      <c r="W8" s="12" t="s">
        <v>3</v>
      </c>
      <c r="X8" s="10" t="s">
        <v>1</v>
      </c>
      <c r="Y8" s="11" t="s">
        <v>2</v>
      </c>
      <c r="Z8" s="48" t="s">
        <v>3</v>
      </c>
      <c r="AA8" s="52" t="s">
        <v>11</v>
      </c>
      <c r="AB8" s="58"/>
      <c r="AC8" s="58"/>
    </row>
    <row r="9" spans="1:41" x14ac:dyDescent="0.25">
      <c r="B9" s="30">
        <v>5500</v>
      </c>
      <c r="C9" s="31">
        <v>28</v>
      </c>
      <c r="D9" s="32">
        <v>68</v>
      </c>
      <c r="E9" s="13">
        <f>D9/C9</f>
        <v>2.4285714285714284</v>
      </c>
      <c r="F9" s="15">
        <v>1</v>
      </c>
      <c r="G9" s="32">
        <v>12</v>
      </c>
      <c r="H9" s="32">
        <v>36</v>
      </c>
      <c r="I9" s="14">
        <f>H9/G9</f>
        <v>3</v>
      </c>
      <c r="J9" s="35">
        <v>20</v>
      </c>
      <c r="K9" s="36">
        <v>47</v>
      </c>
      <c r="L9" s="49">
        <f>K9/J9</f>
        <v>2.35</v>
      </c>
      <c r="M9" s="53">
        <f>$B$9/$E$9/I9/$L$9*60*$D$15*10^-6</f>
        <v>34.500625782227786</v>
      </c>
      <c r="N9" s="59"/>
      <c r="P9" s="30">
        <v>5500</v>
      </c>
      <c r="Q9" s="31">
        <v>28</v>
      </c>
      <c r="R9" s="32">
        <v>68</v>
      </c>
      <c r="S9" s="13">
        <f>R9/Q9</f>
        <v>2.4285714285714284</v>
      </c>
      <c r="T9" s="15">
        <v>1</v>
      </c>
      <c r="U9" s="32">
        <v>12</v>
      </c>
      <c r="V9" s="32">
        <v>36</v>
      </c>
      <c r="W9" s="14">
        <f>V9/U9</f>
        <v>3</v>
      </c>
      <c r="X9" s="35">
        <v>20</v>
      </c>
      <c r="Y9" s="36">
        <v>45</v>
      </c>
      <c r="Z9" s="49">
        <f>Y9/X9</f>
        <v>2.25</v>
      </c>
      <c r="AA9" s="53">
        <f>$P$9/$S$9/W9/$Z$9*60*$D$15*10^-6</f>
        <v>36.033986928104575</v>
      </c>
      <c r="AB9" s="59"/>
      <c r="AC9" s="59"/>
    </row>
    <row r="10" spans="1:41" x14ac:dyDescent="0.25">
      <c r="B10" s="16"/>
      <c r="C10" s="17"/>
      <c r="D10" s="18"/>
      <c r="E10" s="19"/>
      <c r="F10" s="22">
        <v>2</v>
      </c>
      <c r="G10" s="33">
        <v>15</v>
      </c>
      <c r="H10" s="33">
        <v>28</v>
      </c>
      <c r="I10" s="21">
        <f>H10/G10</f>
        <v>1.8666666666666667</v>
      </c>
      <c r="J10" s="22"/>
      <c r="K10" s="20"/>
      <c r="L10" s="50"/>
      <c r="M10" s="54">
        <f>$B$9/$E$9/I10/$L$9*60*$D$15*10^-6</f>
        <v>55.447434292866077</v>
      </c>
      <c r="N10" s="59"/>
      <c r="P10" s="16"/>
      <c r="Q10" s="17"/>
      <c r="R10" s="18"/>
      <c r="S10" s="19"/>
      <c r="T10" s="22">
        <v>2</v>
      </c>
      <c r="U10" s="33">
        <v>15</v>
      </c>
      <c r="V10" s="33">
        <v>28</v>
      </c>
      <c r="W10" s="21">
        <f>V10/U10</f>
        <v>1.8666666666666667</v>
      </c>
      <c r="X10" s="22"/>
      <c r="Y10" s="20"/>
      <c r="Z10" s="50"/>
      <c r="AA10" s="54">
        <f>$P$9/$S$9/W10/$Z$9*60*$D$15*10^-6</f>
        <v>57.911764705882355</v>
      </c>
      <c r="AB10" s="59"/>
      <c r="AC10" s="59"/>
    </row>
    <row r="11" spans="1:41" x14ac:dyDescent="0.25">
      <c r="B11" s="16"/>
      <c r="C11" s="17"/>
      <c r="D11" s="18"/>
      <c r="E11" s="19"/>
      <c r="F11" s="22">
        <v>3</v>
      </c>
      <c r="G11" s="33">
        <v>18</v>
      </c>
      <c r="H11" s="33">
        <v>24</v>
      </c>
      <c r="I11" s="21">
        <f>H11/G11</f>
        <v>1.3333333333333333</v>
      </c>
      <c r="J11" s="22"/>
      <c r="K11" s="20"/>
      <c r="L11" s="50"/>
      <c r="M11" s="54">
        <f>$B$9/$E$9/I11/$L$9*60*$D$15*10^-6</f>
        <v>77.626408010012526</v>
      </c>
      <c r="N11" s="59"/>
      <c r="P11" s="16"/>
      <c r="Q11" s="17"/>
      <c r="R11" s="18"/>
      <c r="S11" s="19"/>
      <c r="T11" s="22">
        <v>3</v>
      </c>
      <c r="U11" s="33">
        <v>18</v>
      </c>
      <c r="V11" s="33">
        <v>24</v>
      </c>
      <c r="W11" s="21">
        <f>V11/U11</f>
        <v>1.3333333333333333</v>
      </c>
      <c r="X11" s="22"/>
      <c r="Y11" s="20"/>
      <c r="Z11" s="50"/>
      <c r="AA11" s="54">
        <f>$P$9/$S$9/W11/$Z$9*60*$D$15*10^-6</f>
        <v>81.076470588235296</v>
      </c>
      <c r="AB11" s="59"/>
      <c r="AC11" s="59"/>
    </row>
    <row r="12" spans="1:41" x14ac:dyDescent="0.25">
      <c r="B12" s="16"/>
      <c r="C12" s="17"/>
      <c r="D12" s="18"/>
      <c r="E12" s="19"/>
      <c r="F12" s="22">
        <v>4</v>
      </c>
      <c r="G12" s="33">
        <v>21</v>
      </c>
      <c r="H12" s="33">
        <v>22</v>
      </c>
      <c r="I12" s="21">
        <f>H12/G12</f>
        <v>1.0476190476190477</v>
      </c>
      <c r="J12" s="22"/>
      <c r="K12" s="20"/>
      <c r="L12" s="50"/>
      <c r="M12" s="54">
        <f>$B$9/$E$9/I12/$L$9*60*$D$15*10^-6</f>
        <v>98.797246558197742</v>
      </c>
      <c r="N12" s="59"/>
      <c r="P12" s="16"/>
      <c r="Q12" s="17"/>
      <c r="R12" s="18"/>
      <c r="S12" s="19"/>
      <c r="T12" s="22">
        <v>4</v>
      </c>
      <c r="U12" s="33">
        <v>21</v>
      </c>
      <c r="V12" s="33">
        <v>22</v>
      </c>
      <c r="W12" s="21">
        <f>V12/U12</f>
        <v>1.0476190476190477</v>
      </c>
      <c r="X12" s="22"/>
      <c r="Y12" s="20"/>
      <c r="Z12" s="50"/>
      <c r="AA12" s="54">
        <f>$P$9/$S$9/W12/$Z$9*60*$D$15*10^-6</f>
        <v>103.18823529411766</v>
      </c>
      <c r="AB12" s="59"/>
      <c r="AC12" s="59"/>
    </row>
    <row r="13" spans="1:41" x14ac:dyDescent="0.25">
      <c r="B13" s="23"/>
      <c r="C13" s="24"/>
      <c r="D13" s="25"/>
      <c r="E13" s="26"/>
      <c r="F13" s="29">
        <v>5</v>
      </c>
      <c r="G13" s="34">
        <v>23</v>
      </c>
      <c r="H13" s="34">
        <v>20</v>
      </c>
      <c r="I13" s="28">
        <f>H13/G13</f>
        <v>0.86956521739130432</v>
      </c>
      <c r="J13" s="29"/>
      <c r="K13" s="27"/>
      <c r="L13" s="51"/>
      <c r="M13" s="55">
        <f>$B$9/$E$9/I13/$L$9*60*$D$15*10^-6</f>
        <v>119.02715894868589</v>
      </c>
      <c r="N13" s="59"/>
      <c r="P13" s="23"/>
      <c r="Q13" s="24"/>
      <c r="R13" s="25"/>
      <c r="S13" s="26"/>
      <c r="T13" s="29">
        <v>5</v>
      </c>
      <c r="U13" s="34">
        <v>23</v>
      </c>
      <c r="V13" s="34">
        <v>20</v>
      </c>
      <c r="W13" s="28">
        <f>V13/U13</f>
        <v>0.86956521739130432</v>
      </c>
      <c r="X13" s="29"/>
      <c r="Y13" s="27"/>
      <c r="Z13" s="51"/>
      <c r="AA13" s="55">
        <f>$P$9/$S$9/W13/$Z$9*60*$D$15*10^-6</f>
        <v>124.31725490196078</v>
      </c>
      <c r="AB13" s="59"/>
      <c r="AC13" s="59"/>
    </row>
    <row r="14" spans="1:41" ht="9.75" customHeight="1" x14ac:dyDescent="0.25">
      <c r="B14" s="7"/>
      <c r="C14" s="5"/>
      <c r="D14" s="5"/>
      <c r="E14" s="5"/>
      <c r="F14" s="7"/>
      <c r="G14" s="39"/>
      <c r="H14" s="39"/>
      <c r="I14" s="8"/>
      <c r="J14" s="7"/>
      <c r="K14" s="7"/>
      <c r="L14" s="9"/>
      <c r="M14" s="37"/>
      <c r="N14" s="37"/>
      <c r="P14" s="7"/>
      <c r="Q14" s="5"/>
      <c r="R14" s="5"/>
      <c r="S14" s="5"/>
      <c r="T14" s="7"/>
      <c r="U14" s="39"/>
      <c r="V14" s="39"/>
      <c r="W14" s="8"/>
      <c r="X14" s="7"/>
      <c r="Y14" s="7"/>
      <c r="Z14" s="9"/>
      <c r="AA14" s="37"/>
      <c r="AB14" s="37"/>
      <c r="AC14" s="37"/>
    </row>
    <row r="15" spans="1:41" x14ac:dyDescent="0.25">
      <c r="B15" s="97" t="s">
        <v>12</v>
      </c>
      <c r="C15" s="98"/>
      <c r="D15" s="38">
        <v>1790</v>
      </c>
      <c r="E15" s="1"/>
      <c r="M15" s="56"/>
      <c r="N15" s="56"/>
      <c r="P15" s="97" t="s">
        <v>12</v>
      </c>
      <c r="Q15" s="98"/>
      <c r="R15" s="38">
        <v>1790</v>
      </c>
      <c r="S15" s="1"/>
      <c r="AA15" s="56"/>
      <c r="AB15" s="56"/>
      <c r="AC15" s="56"/>
    </row>
    <row r="16" spans="1:41" x14ac:dyDescent="0.25">
      <c r="C16" s="1"/>
      <c r="D16" s="1"/>
      <c r="E16" s="1"/>
      <c r="Q16" s="1"/>
      <c r="R16" s="1"/>
      <c r="S16" s="1"/>
    </row>
    <row r="17" spans="3:22" x14ac:dyDescent="0.25">
      <c r="C17" s="1"/>
      <c r="D17" s="1"/>
      <c r="E17" s="1"/>
      <c r="Q17" s="1"/>
      <c r="R17" s="1"/>
      <c r="S17" s="1"/>
    </row>
    <row r="18" spans="3:22" x14ac:dyDescent="0.25">
      <c r="C18" s="1"/>
      <c r="D18" s="1" t="s">
        <v>5</v>
      </c>
      <c r="E18" s="1" t="s">
        <v>8</v>
      </c>
      <c r="F18" s="2" t="s">
        <v>9</v>
      </c>
      <c r="G18" s="1" t="s">
        <v>10</v>
      </c>
      <c r="H18" s="1" t="s">
        <v>11</v>
      </c>
      <c r="Q18" s="1"/>
      <c r="R18" s="1" t="s">
        <v>5</v>
      </c>
      <c r="S18" s="1" t="s">
        <v>8</v>
      </c>
      <c r="T18" s="2" t="s">
        <v>9</v>
      </c>
      <c r="U18" s="1" t="s">
        <v>10</v>
      </c>
      <c r="V18" s="1" t="s">
        <v>11</v>
      </c>
    </row>
    <row r="19" spans="3:22" x14ac:dyDescent="0.25">
      <c r="D19">
        <v>1</v>
      </c>
      <c r="E19">
        <f>B9/E9</f>
        <v>2264.7058823529414</v>
      </c>
      <c r="F19" s="3">
        <f>E19/I9</f>
        <v>754.90196078431381</v>
      </c>
      <c r="G19" s="3">
        <f>F19/L9</f>
        <v>321.23487692949521</v>
      </c>
      <c r="H19" s="3">
        <f>G19*60*$D$15*10^-6</f>
        <v>34.500625782227786</v>
      </c>
      <c r="R19">
        <v>1</v>
      </c>
      <c r="S19">
        <f>P9/S9</f>
        <v>2264.7058823529414</v>
      </c>
      <c r="T19" s="3">
        <f>S19/W9</f>
        <v>754.90196078431381</v>
      </c>
      <c r="U19" s="3">
        <f>T19/Z9</f>
        <v>335.51198257080614</v>
      </c>
      <c r="V19" s="3">
        <f>U19*60*$D$15*10^-6</f>
        <v>36.033986928104575</v>
      </c>
    </row>
    <row r="20" spans="3:22" x14ac:dyDescent="0.25">
      <c r="D20">
        <v>2</v>
      </c>
      <c r="F20" s="3">
        <f>E19/I10</f>
        <v>1213.2352941176471</v>
      </c>
      <c r="G20" s="3">
        <f>F20/L9</f>
        <v>516.27033792240297</v>
      </c>
      <c r="H20" s="3">
        <f>G20*60*$D$15*10^-6</f>
        <v>55.447434292866077</v>
      </c>
      <c r="R20">
        <v>2</v>
      </c>
      <c r="T20" s="3">
        <f>S19/W10</f>
        <v>1213.2352941176471</v>
      </c>
      <c r="U20" s="3">
        <f>T20/Z9</f>
        <v>539.21568627450984</v>
      </c>
      <c r="V20" s="3">
        <f>U20*60*$D$15*10^-6</f>
        <v>57.911764705882355</v>
      </c>
    </row>
    <row r="21" spans="3:22" x14ac:dyDescent="0.25">
      <c r="D21">
        <v>3</v>
      </c>
      <c r="F21" s="3">
        <f>E19/I11</f>
        <v>1698.5294117647061</v>
      </c>
      <c r="G21" s="3">
        <f>F21/L9</f>
        <v>722.77847309136428</v>
      </c>
      <c r="H21" s="3">
        <f>G21*60*$D$15*10^-6</f>
        <v>77.626408010012526</v>
      </c>
      <c r="R21">
        <v>3</v>
      </c>
      <c r="T21" s="3">
        <f>S19/W11</f>
        <v>1698.5294117647061</v>
      </c>
      <c r="U21" s="3">
        <f>T21/Z9</f>
        <v>754.90196078431381</v>
      </c>
      <c r="V21" s="3">
        <f>U21*60*$D$15*10^-6</f>
        <v>81.076470588235296</v>
      </c>
    </row>
    <row r="22" spans="3:22" x14ac:dyDescent="0.25">
      <c r="D22">
        <v>4</v>
      </c>
      <c r="F22" s="3">
        <f>E19/I12</f>
        <v>2161.7647058823532</v>
      </c>
      <c r="G22" s="3">
        <f>F22/L9</f>
        <v>919.89987484355447</v>
      </c>
      <c r="H22" s="3">
        <f>G22*60*$D$15*10^-6</f>
        <v>98.797246558197742</v>
      </c>
      <c r="R22">
        <v>4</v>
      </c>
      <c r="T22" s="3">
        <f>S19/W12</f>
        <v>2161.7647058823532</v>
      </c>
      <c r="U22" s="3">
        <f>T22/Z9</f>
        <v>960.78431372549028</v>
      </c>
      <c r="V22" s="3">
        <f>U22*60*$D$15*10^-6</f>
        <v>103.18823529411766</v>
      </c>
    </row>
    <row r="23" spans="3:22" x14ac:dyDescent="0.25">
      <c r="D23">
        <v>5</v>
      </c>
      <c r="F23" s="3">
        <f>E19/I13</f>
        <v>2604.4117647058829</v>
      </c>
      <c r="G23" s="3">
        <f>F23/L9</f>
        <v>1108.2603254067587</v>
      </c>
      <c r="H23" s="3">
        <f>G23*60*$D$15*10^-6</f>
        <v>119.02715894868589</v>
      </c>
      <c r="R23">
        <v>5</v>
      </c>
      <c r="T23" s="3">
        <f>S19/W13</f>
        <v>2604.4117647058829</v>
      </c>
      <c r="U23" s="3">
        <f>T23/Z9</f>
        <v>1157.5163398692812</v>
      </c>
      <c r="V23" s="3">
        <f>U23*60*$D$15*10^-6</f>
        <v>124.31725490196078</v>
      </c>
    </row>
    <row r="43" spans="2:40" x14ac:dyDescent="0.25">
      <c r="B43" s="41">
        <v>9000</v>
      </c>
      <c r="C43" s="43">
        <f t="shared" ref="C43:C61" si="0">B43/$E$9/$I$9/$L$9*60*$D$15*10^-6</f>
        <v>56.455569461827281</v>
      </c>
      <c r="D43" s="43">
        <f t="shared" ref="D43:D61" si="1">B43/$E$9/$I$10/$L$9*60*$D$15*10^-6</f>
        <v>90.732165206508114</v>
      </c>
      <c r="E43" s="43">
        <f t="shared" ref="E43:E61" si="2">B43/$E$9/$I$11/$L$9*60*$D$15*10^-6</f>
        <v>127.02503128911138</v>
      </c>
      <c r="F43" s="43">
        <f t="shared" ref="F43:F61" si="3">B43/$E$9/$I$12/$L$9*60*$D$15*10^-6</f>
        <v>161.66822164068722</v>
      </c>
      <c r="G43" s="43">
        <f t="shared" ref="G43:G61" si="4">B43/$E$9/$I$13/$L$9*60*$D$15*10^-6</f>
        <v>194.77171464330414</v>
      </c>
      <c r="P43" s="41">
        <v>9000</v>
      </c>
      <c r="Q43" s="43">
        <f t="shared" ref="Q43:Q60" si="5">P43/$S$9/$W$9/$Z$9*60*$R$15*10^-6</f>
        <v>58.964705882352945</v>
      </c>
      <c r="R43" s="43">
        <f t="shared" ref="R43:R60" si="6">P43/$S$9/$W$10/$Z$9*60*$R$15*10^-6</f>
        <v>94.764705882352942</v>
      </c>
      <c r="S43" s="43">
        <f t="shared" ref="S43:S60" si="7">P43/$S$9/$W$11/$Z$9*60*$R$15*10^-6</f>
        <v>132.6705882352941</v>
      </c>
      <c r="T43" s="43">
        <f t="shared" ref="T43:T60" si="8">P43/$S$9/$W$12/$Z$9*60*$R$15*10^-6</f>
        <v>168.8534759358289</v>
      </c>
      <c r="U43" s="43">
        <f t="shared" ref="U43:U60" si="9">P43/$S$9/$W$13/$Z$9*60*$R$15*10^-6</f>
        <v>203.42823529411766</v>
      </c>
      <c r="AD43" s="41">
        <v>9000</v>
      </c>
      <c r="AE43" s="69">
        <f t="shared" ref="AE43:AE60" si="10">C43</f>
        <v>56.455569461827281</v>
      </c>
      <c r="AF43" s="89">
        <f t="shared" ref="AF43:AF60" si="11">Q43</f>
        <v>58.964705882352945</v>
      </c>
      <c r="AG43" s="69">
        <f t="shared" ref="AG43:AG60" si="12">D43</f>
        <v>90.732165206508114</v>
      </c>
      <c r="AH43" s="89">
        <f t="shared" ref="AH43:AH60" si="13">R43</f>
        <v>94.764705882352942</v>
      </c>
      <c r="AI43" s="69">
        <f t="shared" ref="AI43:AI60" si="14">E43</f>
        <v>127.02503128911138</v>
      </c>
      <c r="AJ43" s="89">
        <f t="shared" ref="AJ43:AJ60" si="15">S43</f>
        <v>132.6705882352941</v>
      </c>
      <c r="AK43" s="69">
        <f t="shared" ref="AK43:AK60" si="16">F43</f>
        <v>161.66822164068722</v>
      </c>
      <c r="AL43" s="89">
        <f t="shared" ref="AL43:AL60" si="17">T43</f>
        <v>168.8534759358289</v>
      </c>
      <c r="AM43" s="81">
        <f t="shared" ref="AM43:AM60" si="18">G43</f>
        <v>194.77171464330414</v>
      </c>
      <c r="AN43" s="89">
        <f t="shared" ref="AN43:AN60" si="19">U43</f>
        <v>203.42823529411766</v>
      </c>
    </row>
    <row r="44" spans="2:40" x14ac:dyDescent="0.25">
      <c r="B44" s="41">
        <v>8500</v>
      </c>
      <c r="C44" s="43">
        <f t="shared" si="0"/>
        <v>53.319148936170208</v>
      </c>
      <c r="D44" s="43">
        <f t="shared" si="1"/>
        <v>85.691489361702125</v>
      </c>
      <c r="E44" s="43">
        <f t="shared" si="2"/>
        <v>119.968085106383</v>
      </c>
      <c r="F44" s="43">
        <f t="shared" si="3"/>
        <v>152.68665377176015</v>
      </c>
      <c r="G44" s="43">
        <f t="shared" si="4"/>
        <v>183.95106382978724</v>
      </c>
      <c r="P44" s="41">
        <v>8500</v>
      </c>
      <c r="Q44" s="43">
        <f t="shared" si="5"/>
        <v>55.68888888888889</v>
      </c>
      <c r="R44" s="43">
        <f t="shared" si="6"/>
        <v>89.500000000000014</v>
      </c>
      <c r="S44" s="43">
        <f t="shared" si="7"/>
        <v>125.30000000000003</v>
      </c>
      <c r="T44" s="43">
        <f t="shared" si="8"/>
        <v>159.47272727272727</v>
      </c>
      <c r="U44" s="43">
        <f t="shared" si="9"/>
        <v>192.12666666666667</v>
      </c>
      <c r="AD44" s="41">
        <v>8500</v>
      </c>
      <c r="AE44" s="69">
        <f t="shared" si="10"/>
        <v>53.319148936170208</v>
      </c>
      <c r="AF44" s="89">
        <f t="shared" si="11"/>
        <v>55.68888888888889</v>
      </c>
      <c r="AG44" s="69">
        <f t="shared" si="12"/>
        <v>85.691489361702125</v>
      </c>
      <c r="AH44" s="89">
        <f t="shared" si="13"/>
        <v>89.500000000000014</v>
      </c>
      <c r="AI44" s="69">
        <f t="shared" si="14"/>
        <v>119.968085106383</v>
      </c>
      <c r="AJ44" s="89">
        <f t="shared" si="15"/>
        <v>125.30000000000003</v>
      </c>
      <c r="AK44" s="69">
        <f t="shared" si="16"/>
        <v>152.68665377176015</v>
      </c>
      <c r="AL44" s="89">
        <f t="shared" si="17"/>
        <v>159.47272727272727</v>
      </c>
      <c r="AM44" s="81">
        <f t="shared" si="18"/>
        <v>183.95106382978724</v>
      </c>
      <c r="AN44" s="89">
        <f t="shared" si="19"/>
        <v>192.12666666666667</v>
      </c>
    </row>
    <row r="45" spans="2:40" x14ac:dyDescent="0.25">
      <c r="B45" s="41">
        <v>8000</v>
      </c>
      <c r="C45" s="43">
        <f t="shared" si="0"/>
        <v>50.182728410513143</v>
      </c>
      <c r="D45" s="43">
        <f t="shared" si="1"/>
        <v>80.650813516896122</v>
      </c>
      <c r="E45" s="43">
        <f t="shared" si="2"/>
        <v>112.91113892365459</v>
      </c>
      <c r="F45" s="43">
        <f t="shared" si="3"/>
        <v>143.70508590283308</v>
      </c>
      <c r="G45" s="43">
        <f t="shared" si="4"/>
        <v>173.13041301627032</v>
      </c>
      <c r="P45" s="41">
        <v>8000</v>
      </c>
      <c r="Q45" s="43">
        <f t="shared" si="5"/>
        <v>52.413071895424842</v>
      </c>
      <c r="R45" s="43">
        <f t="shared" si="6"/>
        <v>84.235294117647072</v>
      </c>
      <c r="S45" s="43">
        <f t="shared" si="7"/>
        <v>117.92941176470589</v>
      </c>
      <c r="T45" s="43">
        <f t="shared" si="8"/>
        <v>150.09197860962567</v>
      </c>
      <c r="U45" s="43">
        <f t="shared" si="9"/>
        <v>180.8250980392157</v>
      </c>
      <c r="AD45" s="41">
        <v>8000</v>
      </c>
      <c r="AE45" s="69">
        <f t="shared" si="10"/>
        <v>50.182728410513143</v>
      </c>
      <c r="AF45" s="89">
        <f t="shared" si="11"/>
        <v>52.413071895424842</v>
      </c>
      <c r="AG45" s="69">
        <f t="shared" si="12"/>
        <v>80.650813516896122</v>
      </c>
      <c r="AH45" s="89">
        <f t="shared" si="13"/>
        <v>84.235294117647072</v>
      </c>
      <c r="AI45" s="69">
        <f t="shared" si="14"/>
        <v>112.91113892365459</v>
      </c>
      <c r="AJ45" s="89">
        <f t="shared" si="15"/>
        <v>117.92941176470589</v>
      </c>
      <c r="AK45" s="69">
        <f t="shared" si="16"/>
        <v>143.70508590283308</v>
      </c>
      <c r="AL45" s="89">
        <f t="shared" si="17"/>
        <v>150.09197860962567</v>
      </c>
      <c r="AM45" s="81">
        <f t="shared" si="18"/>
        <v>173.13041301627032</v>
      </c>
      <c r="AN45" s="89">
        <f t="shared" si="19"/>
        <v>180.8250980392157</v>
      </c>
    </row>
    <row r="46" spans="2:40" x14ac:dyDescent="0.25">
      <c r="B46" s="41">
        <v>7500</v>
      </c>
      <c r="C46" s="43">
        <f t="shared" si="0"/>
        <v>47.04630788485607</v>
      </c>
      <c r="D46" s="43">
        <f t="shared" si="1"/>
        <v>75.610137672090104</v>
      </c>
      <c r="E46" s="43">
        <f t="shared" si="2"/>
        <v>105.85419274092617</v>
      </c>
      <c r="F46" s="43">
        <f t="shared" si="3"/>
        <v>134.723518033906</v>
      </c>
      <c r="G46" s="43">
        <f t="shared" si="4"/>
        <v>162.30976220275346</v>
      </c>
      <c r="P46" s="41">
        <v>7500</v>
      </c>
      <c r="Q46" s="43">
        <f t="shared" si="5"/>
        <v>49.13725490196078</v>
      </c>
      <c r="R46" s="43">
        <f t="shared" si="6"/>
        <v>78.970588235294116</v>
      </c>
      <c r="S46" s="43">
        <f t="shared" si="7"/>
        <v>110.55882352941175</v>
      </c>
      <c r="T46" s="43">
        <f t="shared" si="8"/>
        <v>140.71122994652404</v>
      </c>
      <c r="U46" s="43">
        <f t="shared" si="9"/>
        <v>169.52352941176474</v>
      </c>
      <c r="AD46" s="41">
        <v>7500</v>
      </c>
      <c r="AE46" s="69">
        <f t="shared" si="10"/>
        <v>47.04630788485607</v>
      </c>
      <c r="AF46" s="89">
        <f t="shared" si="11"/>
        <v>49.13725490196078</v>
      </c>
      <c r="AG46" s="69">
        <f t="shared" si="12"/>
        <v>75.610137672090104</v>
      </c>
      <c r="AH46" s="89">
        <f t="shared" si="13"/>
        <v>78.970588235294116</v>
      </c>
      <c r="AI46" s="69">
        <f t="shared" si="14"/>
        <v>105.85419274092617</v>
      </c>
      <c r="AJ46" s="89">
        <f t="shared" si="15"/>
        <v>110.55882352941175</v>
      </c>
      <c r="AK46" s="69">
        <f t="shared" si="16"/>
        <v>134.723518033906</v>
      </c>
      <c r="AL46" s="89">
        <f t="shared" si="17"/>
        <v>140.71122994652404</v>
      </c>
      <c r="AM46" s="81">
        <f t="shared" si="18"/>
        <v>162.30976220275346</v>
      </c>
      <c r="AN46" s="89">
        <f t="shared" si="19"/>
        <v>169.52352941176474</v>
      </c>
    </row>
    <row r="47" spans="2:40" x14ac:dyDescent="0.25">
      <c r="B47" s="41">
        <v>7000</v>
      </c>
      <c r="C47" s="43">
        <f t="shared" si="0"/>
        <v>43.909887359198997</v>
      </c>
      <c r="D47" s="43">
        <f t="shared" si="1"/>
        <v>70.569461827284101</v>
      </c>
      <c r="E47" s="43">
        <f t="shared" si="2"/>
        <v>98.797246558197742</v>
      </c>
      <c r="F47" s="43">
        <f t="shared" si="3"/>
        <v>125.74195016497895</v>
      </c>
      <c r="G47" s="43">
        <f t="shared" si="4"/>
        <v>151.48911138923657</v>
      </c>
      <c r="P47" s="41">
        <v>7000</v>
      </c>
      <c r="Q47" s="43">
        <f t="shared" si="5"/>
        <v>45.861437908496733</v>
      </c>
      <c r="R47" s="43">
        <f t="shared" si="6"/>
        <v>73.705882352941188</v>
      </c>
      <c r="S47" s="43">
        <f t="shared" si="7"/>
        <v>103.18823529411766</v>
      </c>
      <c r="T47" s="43">
        <f t="shared" si="8"/>
        <v>131.33048128342247</v>
      </c>
      <c r="U47" s="43">
        <f t="shared" si="9"/>
        <v>158.22196078431372</v>
      </c>
      <c r="AD47" s="41">
        <v>7000</v>
      </c>
      <c r="AE47" s="69">
        <f t="shared" si="10"/>
        <v>43.909887359198997</v>
      </c>
      <c r="AF47" s="89">
        <f t="shared" si="11"/>
        <v>45.861437908496733</v>
      </c>
      <c r="AG47" s="69">
        <f t="shared" si="12"/>
        <v>70.569461827284101</v>
      </c>
      <c r="AH47" s="89">
        <f t="shared" si="13"/>
        <v>73.705882352941188</v>
      </c>
      <c r="AI47" s="69">
        <f t="shared" si="14"/>
        <v>98.797246558197742</v>
      </c>
      <c r="AJ47" s="89">
        <f t="shared" si="15"/>
        <v>103.18823529411766</v>
      </c>
      <c r="AK47" s="69">
        <f t="shared" si="16"/>
        <v>125.74195016497895</v>
      </c>
      <c r="AL47" s="89">
        <f t="shared" si="17"/>
        <v>131.33048128342247</v>
      </c>
      <c r="AM47" s="81">
        <f t="shared" si="18"/>
        <v>151.48911138923657</v>
      </c>
      <c r="AN47" s="89">
        <f t="shared" si="19"/>
        <v>158.22196078431372</v>
      </c>
    </row>
    <row r="48" spans="2:40" x14ac:dyDescent="0.25">
      <c r="B48" s="41">
        <v>6500</v>
      </c>
      <c r="C48" s="43">
        <f t="shared" si="0"/>
        <v>40.773466833541924</v>
      </c>
      <c r="D48" s="43">
        <f t="shared" si="1"/>
        <v>65.528785982478084</v>
      </c>
      <c r="E48" s="43">
        <f t="shared" si="2"/>
        <v>91.740300375469332</v>
      </c>
      <c r="F48" s="43">
        <f t="shared" si="3"/>
        <v>116.76038229605187</v>
      </c>
      <c r="G48" s="43">
        <f t="shared" si="4"/>
        <v>140.66846057571962</v>
      </c>
      <c r="P48" s="41">
        <v>6500</v>
      </c>
      <c r="Q48" s="43">
        <f t="shared" si="5"/>
        <v>42.585620915032678</v>
      </c>
      <c r="R48" s="43">
        <f t="shared" si="6"/>
        <v>68.441176470588232</v>
      </c>
      <c r="S48" s="43">
        <f t="shared" si="7"/>
        <v>95.817647058823539</v>
      </c>
      <c r="T48" s="43">
        <f t="shared" si="8"/>
        <v>121.94973262032082</v>
      </c>
      <c r="U48" s="43">
        <f t="shared" si="9"/>
        <v>146.92039215686273</v>
      </c>
      <c r="AD48" s="41">
        <v>6500</v>
      </c>
      <c r="AE48" s="69">
        <f t="shared" si="10"/>
        <v>40.773466833541924</v>
      </c>
      <c r="AF48" s="89">
        <f t="shared" si="11"/>
        <v>42.585620915032678</v>
      </c>
      <c r="AG48" s="69">
        <f t="shared" si="12"/>
        <v>65.528785982478084</v>
      </c>
      <c r="AH48" s="89">
        <f t="shared" si="13"/>
        <v>68.441176470588232</v>
      </c>
      <c r="AI48" s="69">
        <f t="shared" si="14"/>
        <v>91.740300375469332</v>
      </c>
      <c r="AJ48" s="89">
        <f t="shared" si="15"/>
        <v>95.817647058823539</v>
      </c>
      <c r="AK48" s="69">
        <f t="shared" si="16"/>
        <v>116.76038229605187</v>
      </c>
      <c r="AL48" s="89">
        <f t="shared" si="17"/>
        <v>121.94973262032082</v>
      </c>
      <c r="AM48" s="81">
        <f t="shared" si="18"/>
        <v>140.66846057571962</v>
      </c>
      <c r="AN48" s="89">
        <f t="shared" si="19"/>
        <v>146.92039215686273</v>
      </c>
    </row>
    <row r="49" spans="2:40" x14ac:dyDescent="0.25">
      <c r="B49" s="41">
        <v>6000</v>
      </c>
      <c r="C49" s="43">
        <f t="shared" si="0"/>
        <v>37.637046307884866</v>
      </c>
      <c r="D49" s="43">
        <f t="shared" si="1"/>
        <v>60.488110137672095</v>
      </c>
      <c r="E49" s="43">
        <f t="shared" si="2"/>
        <v>84.683354192740921</v>
      </c>
      <c r="F49" s="43">
        <f t="shared" si="3"/>
        <v>107.77881442712483</v>
      </c>
      <c r="G49" s="43">
        <f t="shared" si="4"/>
        <v>129.84780976220276</v>
      </c>
      <c r="P49" s="41">
        <v>6000</v>
      </c>
      <c r="Q49" s="43">
        <f t="shared" si="5"/>
        <v>39.30980392156863</v>
      </c>
      <c r="R49" s="43">
        <f t="shared" si="6"/>
        <v>63.176470588235311</v>
      </c>
      <c r="S49" s="43">
        <f t="shared" si="7"/>
        <v>88.447058823529417</v>
      </c>
      <c r="T49" s="43">
        <f t="shared" si="8"/>
        <v>112.56898395721926</v>
      </c>
      <c r="U49" s="43">
        <f t="shared" si="9"/>
        <v>135.6188235294118</v>
      </c>
      <c r="AD49" s="41">
        <v>6000</v>
      </c>
      <c r="AE49" s="69">
        <f t="shared" si="10"/>
        <v>37.637046307884866</v>
      </c>
      <c r="AF49" s="89">
        <f t="shared" si="11"/>
        <v>39.30980392156863</v>
      </c>
      <c r="AG49" s="69">
        <f t="shared" si="12"/>
        <v>60.488110137672095</v>
      </c>
      <c r="AH49" s="89">
        <f t="shared" si="13"/>
        <v>63.176470588235311</v>
      </c>
      <c r="AI49" s="69">
        <f t="shared" si="14"/>
        <v>84.683354192740921</v>
      </c>
      <c r="AJ49" s="89">
        <f t="shared" si="15"/>
        <v>88.447058823529417</v>
      </c>
      <c r="AK49" s="69">
        <f t="shared" si="16"/>
        <v>107.77881442712483</v>
      </c>
      <c r="AL49" s="89">
        <f t="shared" si="17"/>
        <v>112.56898395721926</v>
      </c>
      <c r="AM49" s="81">
        <f t="shared" si="18"/>
        <v>129.84780976220276</v>
      </c>
      <c r="AN49" s="89">
        <f t="shared" si="19"/>
        <v>135.6188235294118</v>
      </c>
    </row>
    <row r="50" spans="2:40" x14ac:dyDescent="0.25">
      <c r="B50" s="41">
        <v>5500</v>
      </c>
      <c r="C50" s="43">
        <f t="shared" si="0"/>
        <v>34.500625782227786</v>
      </c>
      <c r="D50" s="43">
        <f t="shared" si="1"/>
        <v>55.447434292866077</v>
      </c>
      <c r="E50" s="43">
        <f t="shared" si="2"/>
        <v>77.626408010012526</v>
      </c>
      <c r="F50" s="43">
        <f t="shared" si="3"/>
        <v>98.797246558197742</v>
      </c>
      <c r="G50" s="43">
        <f t="shared" si="4"/>
        <v>119.02715894868589</v>
      </c>
      <c r="P50" s="41">
        <v>5500</v>
      </c>
      <c r="Q50" s="43">
        <f t="shared" si="5"/>
        <v>36.033986928104575</v>
      </c>
      <c r="R50" s="43">
        <f t="shared" si="6"/>
        <v>57.911764705882355</v>
      </c>
      <c r="S50" s="43">
        <f t="shared" si="7"/>
        <v>81.076470588235296</v>
      </c>
      <c r="T50" s="43">
        <f t="shared" si="8"/>
        <v>103.18823529411766</v>
      </c>
      <c r="U50" s="43">
        <f t="shared" si="9"/>
        <v>124.31725490196078</v>
      </c>
      <c r="AD50" s="41">
        <v>5500</v>
      </c>
      <c r="AE50" s="69">
        <f t="shared" si="10"/>
        <v>34.500625782227786</v>
      </c>
      <c r="AF50" s="89">
        <f t="shared" si="11"/>
        <v>36.033986928104575</v>
      </c>
      <c r="AG50" s="69">
        <f t="shared" si="12"/>
        <v>55.447434292866077</v>
      </c>
      <c r="AH50" s="89">
        <f t="shared" si="13"/>
        <v>57.911764705882355</v>
      </c>
      <c r="AI50" s="69">
        <f t="shared" si="14"/>
        <v>77.626408010012526</v>
      </c>
      <c r="AJ50" s="89">
        <f t="shared" si="15"/>
        <v>81.076470588235296</v>
      </c>
      <c r="AK50" s="69">
        <f t="shared" si="16"/>
        <v>98.797246558197742</v>
      </c>
      <c r="AL50" s="89">
        <f t="shared" si="17"/>
        <v>103.18823529411766</v>
      </c>
      <c r="AM50" s="81">
        <f t="shared" si="18"/>
        <v>119.02715894868589</v>
      </c>
      <c r="AN50" s="89">
        <f t="shared" si="19"/>
        <v>124.31725490196078</v>
      </c>
    </row>
    <row r="51" spans="2:40" x14ac:dyDescent="0.25">
      <c r="B51" s="41">
        <v>5000</v>
      </c>
      <c r="C51" s="43">
        <f t="shared" si="0"/>
        <v>31.364205256570713</v>
      </c>
      <c r="D51" s="43">
        <f t="shared" si="1"/>
        <v>50.406758448060067</v>
      </c>
      <c r="E51" s="43">
        <f t="shared" si="2"/>
        <v>70.569461827284101</v>
      </c>
      <c r="F51" s="43">
        <f t="shared" si="3"/>
        <v>89.815678689270669</v>
      </c>
      <c r="G51" s="43">
        <f t="shared" si="4"/>
        <v>108.20650813516896</v>
      </c>
      <c r="P51" s="41">
        <v>5000</v>
      </c>
      <c r="Q51" s="43">
        <f t="shared" si="5"/>
        <v>32.758169934640527</v>
      </c>
      <c r="R51" s="43">
        <f t="shared" si="6"/>
        <v>52.64705882352942</v>
      </c>
      <c r="S51" s="43">
        <f t="shared" si="7"/>
        <v>73.705882352941188</v>
      </c>
      <c r="T51" s="43">
        <f t="shared" si="8"/>
        <v>93.807486631016047</v>
      </c>
      <c r="U51" s="43">
        <f t="shared" si="9"/>
        <v>113.0156862745098</v>
      </c>
      <c r="AD51" s="41">
        <v>5000</v>
      </c>
      <c r="AE51" s="69">
        <f t="shared" si="10"/>
        <v>31.364205256570713</v>
      </c>
      <c r="AF51" s="89">
        <f t="shared" si="11"/>
        <v>32.758169934640527</v>
      </c>
      <c r="AG51" s="69">
        <f t="shared" si="12"/>
        <v>50.406758448060067</v>
      </c>
      <c r="AH51" s="89">
        <f t="shared" si="13"/>
        <v>52.64705882352942</v>
      </c>
      <c r="AI51" s="69">
        <f t="shared" si="14"/>
        <v>70.569461827284101</v>
      </c>
      <c r="AJ51" s="89">
        <f t="shared" si="15"/>
        <v>73.705882352941188</v>
      </c>
      <c r="AK51" s="69">
        <f t="shared" si="16"/>
        <v>89.815678689270669</v>
      </c>
      <c r="AL51" s="89">
        <f t="shared" si="17"/>
        <v>93.807486631016047</v>
      </c>
      <c r="AM51" s="81">
        <f t="shared" si="18"/>
        <v>108.20650813516896</v>
      </c>
      <c r="AN51" s="89">
        <f t="shared" si="19"/>
        <v>113.0156862745098</v>
      </c>
    </row>
    <row r="52" spans="2:40" x14ac:dyDescent="0.25">
      <c r="B52" s="41">
        <v>4500</v>
      </c>
      <c r="C52" s="43">
        <f t="shared" si="0"/>
        <v>28.22778473091364</v>
      </c>
      <c r="D52" s="43">
        <f t="shared" si="1"/>
        <v>45.366082603254057</v>
      </c>
      <c r="E52" s="43">
        <f t="shared" si="2"/>
        <v>63.512515644555691</v>
      </c>
      <c r="F52" s="43">
        <f t="shared" si="3"/>
        <v>80.834110820343611</v>
      </c>
      <c r="G52" s="43">
        <f t="shared" si="4"/>
        <v>97.385857321652068</v>
      </c>
      <c r="P52" s="41">
        <v>4500</v>
      </c>
      <c r="Q52" s="43">
        <f t="shared" si="5"/>
        <v>29.482352941176472</v>
      </c>
      <c r="R52" s="43">
        <f t="shared" si="6"/>
        <v>47.382352941176471</v>
      </c>
      <c r="S52" s="43">
        <f t="shared" si="7"/>
        <v>66.335294117647052</v>
      </c>
      <c r="T52" s="43">
        <f t="shared" si="8"/>
        <v>84.426737967914448</v>
      </c>
      <c r="U52" s="43">
        <f t="shared" si="9"/>
        <v>101.71411764705883</v>
      </c>
      <c r="AD52" s="41">
        <v>4500</v>
      </c>
      <c r="AE52" s="69">
        <f t="shared" si="10"/>
        <v>28.22778473091364</v>
      </c>
      <c r="AF52" s="89">
        <f t="shared" si="11"/>
        <v>29.482352941176472</v>
      </c>
      <c r="AG52" s="69">
        <f t="shared" si="12"/>
        <v>45.366082603254057</v>
      </c>
      <c r="AH52" s="89">
        <f t="shared" si="13"/>
        <v>47.382352941176471</v>
      </c>
      <c r="AI52" s="69">
        <f t="shared" si="14"/>
        <v>63.512515644555691</v>
      </c>
      <c r="AJ52" s="89">
        <f t="shared" si="15"/>
        <v>66.335294117647052</v>
      </c>
      <c r="AK52" s="69">
        <f t="shared" si="16"/>
        <v>80.834110820343611</v>
      </c>
      <c r="AL52" s="89">
        <f t="shared" si="17"/>
        <v>84.426737967914448</v>
      </c>
      <c r="AM52" s="81">
        <f t="shared" si="18"/>
        <v>97.385857321652068</v>
      </c>
      <c r="AN52" s="89">
        <f t="shared" si="19"/>
        <v>101.71411764705883</v>
      </c>
    </row>
    <row r="53" spans="2:40" x14ac:dyDescent="0.25">
      <c r="B53" s="41">
        <v>4000</v>
      </c>
      <c r="C53" s="43">
        <f t="shared" si="0"/>
        <v>25.091364205256571</v>
      </c>
      <c r="D53" s="43">
        <f t="shared" si="1"/>
        <v>40.325406758448061</v>
      </c>
      <c r="E53" s="43">
        <f t="shared" si="2"/>
        <v>56.455569461827295</v>
      </c>
      <c r="F53" s="43">
        <f t="shared" si="3"/>
        <v>71.852542951416538</v>
      </c>
      <c r="G53" s="43">
        <f t="shared" si="4"/>
        <v>86.565206508135162</v>
      </c>
      <c r="P53" s="41">
        <v>4000</v>
      </c>
      <c r="Q53" s="43">
        <f t="shared" si="5"/>
        <v>26.206535947712421</v>
      </c>
      <c r="R53" s="43">
        <f t="shared" si="6"/>
        <v>42.117647058823536</v>
      </c>
      <c r="S53" s="43">
        <f t="shared" si="7"/>
        <v>58.964705882352945</v>
      </c>
      <c r="T53" s="43">
        <f t="shared" si="8"/>
        <v>75.045989304812835</v>
      </c>
      <c r="U53" s="43">
        <f t="shared" si="9"/>
        <v>90.412549019607852</v>
      </c>
      <c r="AD53" s="41">
        <v>4000</v>
      </c>
      <c r="AE53" s="69">
        <f t="shared" si="10"/>
        <v>25.091364205256571</v>
      </c>
      <c r="AF53" s="89">
        <f t="shared" si="11"/>
        <v>26.206535947712421</v>
      </c>
      <c r="AG53" s="69">
        <f t="shared" si="12"/>
        <v>40.325406758448061</v>
      </c>
      <c r="AH53" s="89">
        <f t="shared" si="13"/>
        <v>42.117647058823536</v>
      </c>
      <c r="AI53" s="69">
        <f t="shared" si="14"/>
        <v>56.455569461827295</v>
      </c>
      <c r="AJ53" s="89">
        <f t="shared" si="15"/>
        <v>58.964705882352945</v>
      </c>
      <c r="AK53" s="69">
        <f t="shared" si="16"/>
        <v>71.852542951416538</v>
      </c>
      <c r="AL53" s="89">
        <f t="shared" si="17"/>
        <v>75.045989304812835</v>
      </c>
      <c r="AM53" s="81">
        <f t="shared" si="18"/>
        <v>86.565206508135162</v>
      </c>
      <c r="AN53" s="89">
        <f t="shared" si="19"/>
        <v>90.412549019607852</v>
      </c>
    </row>
    <row r="54" spans="2:40" x14ac:dyDescent="0.25">
      <c r="B54" s="41">
        <v>3500</v>
      </c>
      <c r="C54" s="43">
        <f t="shared" si="0"/>
        <v>21.954943679599499</v>
      </c>
      <c r="D54" s="43">
        <f t="shared" si="1"/>
        <v>35.284730913642051</v>
      </c>
      <c r="E54" s="43">
        <f t="shared" si="2"/>
        <v>49.398623279098871</v>
      </c>
      <c r="F54" s="43">
        <f t="shared" si="3"/>
        <v>62.870975082489473</v>
      </c>
      <c r="G54" s="43">
        <f t="shared" si="4"/>
        <v>75.744555694618285</v>
      </c>
      <c r="P54" s="41">
        <v>3500</v>
      </c>
      <c r="Q54" s="43">
        <f t="shared" si="5"/>
        <v>22.930718954248366</v>
      </c>
      <c r="R54" s="43">
        <f t="shared" si="6"/>
        <v>36.852941176470594</v>
      </c>
      <c r="S54" s="43">
        <f t="shared" si="7"/>
        <v>51.59411764705883</v>
      </c>
      <c r="T54" s="43">
        <f t="shared" si="8"/>
        <v>65.665240641711236</v>
      </c>
      <c r="U54" s="43">
        <f t="shared" si="9"/>
        <v>79.110980392156861</v>
      </c>
      <c r="AD54" s="41">
        <v>3500</v>
      </c>
      <c r="AE54" s="69">
        <f t="shared" si="10"/>
        <v>21.954943679599499</v>
      </c>
      <c r="AF54" s="89">
        <f t="shared" si="11"/>
        <v>22.930718954248366</v>
      </c>
      <c r="AG54" s="69">
        <f t="shared" si="12"/>
        <v>35.284730913642051</v>
      </c>
      <c r="AH54" s="89">
        <f t="shared" si="13"/>
        <v>36.852941176470594</v>
      </c>
      <c r="AI54" s="69">
        <f t="shared" si="14"/>
        <v>49.398623279098871</v>
      </c>
      <c r="AJ54" s="89">
        <f t="shared" si="15"/>
        <v>51.59411764705883</v>
      </c>
      <c r="AK54" s="69">
        <f t="shared" si="16"/>
        <v>62.870975082489473</v>
      </c>
      <c r="AL54" s="89">
        <f t="shared" si="17"/>
        <v>65.665240641711236</v>
      </c>
      <c r="AM54" s="81">
        <f t="shared" si="18"/>
        <v>75.744555694618285</v>
      </c>
      <c r="AN54" s="89">
        <f t="shared" si="19"/>
        <v>79.110980392156861</v>
      </c>
    </row>
    <row r="55" spans="2:40" x14ac:dyDescent="0.25">
      <c r="B55" s="41">
        <v>3000</v>
      </c>
      <c r="C55" s="43">
        <f t="shared" si="0"/>
        <v>18.818523153942433</v>
      </c>
      <c r="D55" s="43">
        <f t="shared" si="1"/>
        <v>30.244055068836047</v>
      </c>
      <c r="E55" s="43">
        <f t="shared" si="2"/>
        <v>42.341677096370461</v>
      </c>
      <c r="F55" s="43">
        <f t="shared" si="3"/>
        <v>53.889407213562414</v>
      </c>
      <c r="G55" s="43">
        <f t="shared" si="4"/>
        <v>64.923904881101379</v>
      </c>
      <c r="P55" s="41">
        <v>3000</v>
      </c>
      <c r="Q55" s="43">
        <f t="shared" si="5"/>
        <v>19.654901960784315</v>
      </c>
      <c r="R55" s="43">
        <f t="shared" si="6"/>
        <v>31.588235294117656</v>
      </c>
      <c r="S55" s="43">
        <f t="shared" si="7"/>
        <v>44.223529411764709</v>
      </c>
      <c r="T55" s="43">
        <f t="shared" si="8"/>
        <v>56.28449197860963</v>
      </c>
      <c r="U55" s="43">
        <f t="shared" si="9"/>
        <v>67.809411764705899</v>
      </c>
      <c r="AD55" s="41">
        <v>3000</v>
      </c>
      <c r="AE55" s="69">
        <f t="shared" si="10"/>
        <v>18.818523153942433</v>
      </c>
      <c r="AF55" s="89">
        <f t="shared" si="11"/>
        <v>19.654901960784315</v>
      </c>
      <c r="AG55" s="69">
        <f t="shared" si="12"/>
        <v>30.244055068836047</v>
      </c>
      <c r="AH55" s="89">
        <f t="shared" si="13"/>
        <v>31.588235294117656</v>
      </c>
      <c r="AI55" s="69">
        <f t="shared" si="14"/>
        <v>42.341677096370461</v>
      </c>
      <c r="AJ55" s="89">
        <f t="shared" si="15"/>
        <v>44.223529411764709</v>
      </c>
      <c r="AK55" s="69">
        <f t="shared" si="16"/>
        <v>53.889407213562414</v>
      </c>
      <c r="AL55" s="89">
        <f t="shared" si="17"/>
        <v>56.28449197860963</v>
      </c>
      <c r="AM55" s="81">
        <f t="shared" si="18"/>
        <v>64.923904881101379</v>
      </c>
      <c r="AN55" s="89">
        <f t="shared" si="19"/>
        <v>67.809411764705899</v>
      </c>
    </row>
    <row r="56" spans="2:40" x14ac:dyDescent="0.25">
      <c r="B56" s="41">
        <v>2500</v>
      </c>
      <c r="C56" s="43">
        <f t="shared" si="0"/>
        <v>15.682102628285357</v>
      </c>
      <c r="D56" s="43">
        <f t="shared" si="1"/>
        <v>25.203379224030034</v>
      </c>
      <c r="E56" s="43">
        <f t="shared" si="2"/>
        <v>35.284730913642051</v>
      </c>
      <c r="F56" s="43">
        <f t="shared" si="3"/>
        <v>44.907839344635335</v>
      </c>
      <c r="G56" s="43">
        <f t="shared" si="4"/>
        <v>54.10325406758448</v>
      </c>
      <c r="P56" s="41">
        <v>2500</v>
      </c>
      <c r="Q56" s="43">
        <f t="shared" si="5"/>
        <v>16.379084967320264</v>
      </c>
      <c r="R56" s="43">
        <f t="shared" si="6"/>
        <v>26.32352941176471</v>
      </c>
      <c r="S56" s="43">
        <f t="shared" si="7"/>
        <v>36.852941176470594</v>
      </c>
      <c r="T56" s="43">
        <f t="shared" si="8"/>
        <v>46.903743315508024</v>
      </c>
      <c r="U56" s="43">
        <f t="shared" si="9"/>
        <v>56.507843137254902</v>
      </c>
      <c r="AD56" s="41">
        <v>2500</v>
      </c>
      <c r="AE56" s="69">
        <f t="shared" si="10"/>
        <v>15.682102628285357</v>
      </c>
      <c r="AF56" s="89">
        <f t="shared" si="11"/>
        <v>16.379084967320264</v>
      </c>
      <c r="AG56" s="69">
        <f t="shared" si="12"/>
        <v>25.203379224030034</v>
      </c>
      <c r="AH56" s="89">
        <f t="shared" si="13"/>
        <v>26.32352941176471</v>
      </c>
      <c r="AI56" s="69">
        <f t="shared" si="14"/>
        <v>35.284730913642051</v>
      </c>
      <c r="AJ56" s="89">
        <f t="shared" si="15"/>
        <v>36.852941176470594</v>
      </c>
      <c r="AK56" s="69">
        <f t="shared" si="16"/>
        <v>44.907839344635335</v>
      </c>
      <c r="AL56" s="89">
        <f t="shared" si="17"/>
        <v>46.903743315508024</v>
      </c>
      <c r="AM56" s="81">
        <f t="shared" si="18"/>
        <v>54.10325406758448</v>
      </c>
      <c r="AN56" s="89">
        <f t="shared" si="19"/>
        <v>56.507843137254902</v>
      </c>
    </row>
    <row r="57" spans="2:40" x14ac:dyDescent="0.25">
      <c r="B57" s="41">
        <v>2000</v>
      </c>
      <c r="C57" s="43">
        <f t="shared" si="0"/>
        <v>12.545682102628286</v>
      </c>
      <c r="D57" s="43">
        <f t="shared" si="1"/>
        <v>20.16270337922403</v>
      </c>
      <c r="E57" s="43">
        <f t="shared" si="2"/>
        <v>28.227784730913648</v>
      </c>
      <c r="F57" s="43">
        <f t="shared" si="3"/>
        <v>35.926271475708269</v>
      </c>
      <c r="G57" s="43">
        <f t="shared" si="4"/>
        <v>43.282603254067581</v>
      </c>
      <c r="P57" s="41">
        <v>2000</v>
      </c>
      <c r="Q57" s="43">
        <f t="shared" si="5"/>
        <v>13.103267973856211</v>
      </c>
      <c r="R57" s="43">
        <f t="shared" si="6"/>
        <v>21.058823529411768</v>
      </c>
      <c r="S57" s="43">
        <f t="shared" si="7"/>
        <v>29.482352941176472</v>
      </c>
      <c r="T57" s="43">
        <f t="shared" si="8"/>
        <v>37.522994652406418</v>
      </c>
      <c r="U57" s="43">
        <f t="shared" si="9"/>
        <v>45.206274509803926</v>
      </c>
      <c r="AD57" s="41">
        <v>2000</v>
      </c>
      <c r="AE57" s="69">
        <f t="shared" si="10"/>
        <v>12.545682102628286</v>
      </c>
      <c r="AF57" s="89">
        <f t="shared" si="11"/>
        <v>13.103267973856211</v>
      </c>
      <c r="AG57" s="69">
        <f t="shared" si="12"/>
        <v>20.16270337922403</v>
      </c>
      <c r="AH57" s="89">
        <f t="shared" si="13"/>
        <v>21.058823529411768</v>
      </c>
      <c r="AI57" s="69">
        <f t="shared" si="14"/>
        <v>28.227784730913648</v>
      </c>
      <c r="AJ57" s="89">
        <f t="shared" si="15"/>
        <v>29.482352941176472</v>
      </c>
      <c r="AK57" s="69">
        <f t="shared" si="16"/>
        <v>35.926271475708269</v>
      </c>
      <c r="AL57" s="89">
        <f t="shared" si="17"/>
        <v>37.522994652406418</v>
      </c>
      <c r="AM57" s="81">
        <f t="shared" si="18"/>
        <v>43.282603254067581</v>
      </c>
      <c r="AN57" s="89">
        <f t="shared" si="19"/>
        <v>45.206274509803926</v>
      </c>
    </row>
    <row r="58" spans="2:40" x14ac:dyDescent="0.25">
      <c r="B58" s="41">
        <v>1500</v>
      </c>
      <c r="C58" s="43">
        <f t="shared" si="0"/>
        <v>9.4092615769712165</v>
      </c>
      <c r="D58" s="43">
        <f t="shared" si="1"/>
        <v>15.122027534418024</v>
      </c>
      <c r="E58" s="43">
        <f t="shared" si="2"/>
        <v>21.17083854818523</v>
      </c>
      <c r="F58" s="43">
        <f t="shared" si="3"/>
        <v>26.944703606781207</v>
      </c>
      <c r="G58" s="43">
        <f t="shared" si="4"/>
        <v>32.461952440550689</v>
      </c>
      <c r="P58" s="41">
        <v>1500</v>
      </c>
      <c r="Q58" s="43">
        <f t="shared" si="5"/>
        <v>9.8274509803921575</v>
      </c>
      <c r="R58" s="43">
        <f t="shared" si="6"/>
        <v>15.794117647058828</v>
      </c>
      <c r="S58" s="43">
        <f t="shared" si="7"/>
        <v>22.111764705882354</v>
      </c>
      <c r="T58" s="43">
        <f t="shared" si="8"/>
        <v>28.142245989304815</v>
      </c>
      <c r="U58" s="43">
        <f t="shared" si="9"/>
        <v>33.90470588235295</v>
      </c>
      <c r="AD58" s="41">
        <v>1500</v>
      </c>
      <c r="AE58" s="69">
        <f t="shared" si="10"/>
        <v>9.4092615769712165</v>
      </c>
      <c r="AF58" s="89">
        <f t="shared" si="11"/>
        <v>9.8274509803921575</v>
      </c>
      <c r="AG58" s="69">
        <f t="shared" si="12"/>
        <v>15.122027534418024</v>
      </c>
      <c r="AH58" s="89">
        <f t="shared" si="13"/>
        <v>15.794117647058828</v>
      </c>
      <c r="AI58" s="69">
        <f t="shared" si="14"/>
        <v>21.17083854818523</v>
      </c>
      <c r="AJ58" s="89">
        <f t="shared" si="15"/>
        <v>22.111764705882354</v>
      </c>
      <c r="AK58" s="69">
        <f t="shared" si="16"/>
        <v>26.944703606781207</v>
      </c>
      <c r="AL58" s="89">
        <f t="shared" si="17"/>
        <v>28.142245989304815</v>
      </c>
      <c r="AM58" s="81">
        <f t="shared" si="18"/>
        <v>32.461952440550689</v>
      </c>
      <c r="AN58" s="89">
        <f t="shared" si="19"/>
        <v>33.90470588235295</v>
      </c>
    </row>
    <row r="59" spans="2:40" x14ac:dyDescent="0.25">
      <c r="B59" s="41">
        <v>1000</v>
      </c>
      <c r="C59" s="43">
        <f t="shared" si="0"/>
        <v>6.2728410513141428</v>
      </c>
      <c r="D59" s="43">
        <f t="shared" si="1"/>
        <v>10.081351689612015</v>
      </c>
      <c r="E59" s="43">
        <f t="shared" si="2"/>
        <v>14.113892365456824</v>
      </c>
      <c r="F59" s="43">
        <f t="shared" si="3"/>
        <v>17.963135737854135</v>
      </c>
      <c r="G59" s="43">
        <f t="shared" si="4"/>
        <v>21.641301627033791</v>
      </c>
      <c r="P59" s="41">
        <v>1000</v>
      </c>
      <c r="Q59" s="43">
        <f t="shared" si="5"/>
        <v>6.5516339869281053</v>
      </c>
      <c r="R59" s="43">
        <f t="shared" si="6"/>
        <v>10.529411764705884</v>
      </c>
      <c r="S59" s="43">
        <f t="shared" si="7"/>
        <v>14.741176470588236</v>
      </c>
      <c r="T59" s="43">
        <f t="shared" si="8"/>
        <v>18.761497326203209</v>
      </c>
      <c r="U59" s="43">
        <f t="shared" si="9"/>
        <v>22.603137254901963</v>
      </c>
      <c r="AD59" s="41">
        <v>1000</v>
      </c>
      <c r="AE59" s="69">
        <f t="shared" si="10"/>
        <v>6.2728410513141428</v>
      </c>
      <c r="AF59" s="89">
        <f t="shared" si="11"/>
        <v>6.5516339869281053</v>
      </c>
      <c r="AG59" s="69">
        <f t="shared" si="12"/>
        <v>10.081351689612015</v>
      </c>
      <c r="AH59" s="89">
        <f t="shared" si="13"/>
        <v>10.529411764705884</v>
      </c>
      <c r="AI59" s="69">
        <f t="shared" si="14"/>
        <v>14.113892365456824</v>
      </c>
      <c r="AJ59" s="89">
        <f t="shared" si="15"/>
        <v>14.741176470588236</v>
      </c>
      <c r="AK59" s="69">
        <f t="shared" si="16"/>
        <v>17.963135737854135</v>
      </c>
      <c r="AL59" s="89">
        <f t="shared" si="17"/>
        <v>18.761497326203209</v>
      </c>
      <c r="AM59" s="81">
        <f t="shared" si="18"/>
        <v>21.641301627033791</v>
      </c>
      <c r="AN59" s="89">
        <f t="shared" si="19"/>
        <v>22.603137254901963</v>
      </c>
    </row>
    <row r="60" spans="2:40" x14ac:dyDescent="0.25">
      <c r="B60" s="41">
        <v>500</v>
      </c>
      <c r="C60" s="43">
        <f t="shared" si="0"/>
        <v>3.1364205256570714</v>
      </c>
      <c r="D60" s="43">
        <f t="shared" si="1"/>
        <v>5.0406758448060076</v>
      </c>
      <c r="E60" s="43">
        <f t="shared" si="2"/>
        <v>7.0569461827284119</v>
      </c>
      <c r="F60" s="43">
        <f t="shared" si="3"/>
        <v>8.9815678689270673</v>
      </c>
      <c r="G60" s="43">
        <f t="shared" si="4"/>
        <v>10.820650813516895</v>
      </c>
      <c r="P60" s="41">
        <v>500</v>
      </c>
      <c r="Q60" s="43">
        <f t="shared" si="5"/>
        <v>3.2758169934640526</v>
      </c>
      <c r="R60" s="43">
        <f t="shared" si="6"/>
        <v>5.264705882352942</v>
      </c>
      <c r="S60" s="43">
        <f t="shared" si="7"/>
        <v>7.3705882352941181</v>
      </c>
      <c r="T60" s="43">
        <f t="shared" si="8"/>
        <v>9.3807486631016044</v>
      </c>
      <c r="U60" s="43">
        <f t="shared" si="9"/>
        <v>11.301568627450981</v>
      </c>
      <c r="AD60" s="41">
        <v>500</v>
      </c>
      <c r="AE60" s="69">
        <f t="shared" si="10"/>
        <v>3.1364205256570714</v>
      </c>
      <c r="AF60" s="89">
        <f t="shared" si="11"/>
        <v>3.2758169934640526</v>
      </c>
      <c r="AG60" s="69">
        <f t="shared" si="12"/>
        <v>5.0406758448060076</v>
      </c>
      <c r="AH60" s="89">
        <f t="shared" si="13"/>
        <v>5.264705882352942</v>
      </c>
      <c r="AI60" s="69">
        <f t="shared" si="14"/>
        <v>7.0569461827284119</v>
      </c>
      <c r="AJ60" s="89">
        <f t="shared" si="15"/>
        <v>7.3705882352941181</v>
      </c>
      <c r="AK60" s="69">
        <f t="shared" si="16"/>
        <v>8.9815678689270673</v>
      </c>
      <c r="AL60" s="89">
        <f t="shared" si="17"/>
        <v>9.3807486631016044</v>
      </c>
      <c r="AM60" s="81">
        <f t="shared" si="18"/>
        <v>10.820650813516895</v>
      </c>
      <c r="AN60" s="89">
        <f t="shared" si="19"/>
        <v>11.301568627450981</v>
      </c>
    </row>
    <row r="61" spans="2:40" x14ac:dyDescent="0.25">
      <c r="B61" s="41">
        <v>1</v>
      </c>
      <c r="C61" s="43">
        <f t="shared" si="0"/>
        <v>6.2728410513141434E-3</v>
      </c>
      <c r="D61" s="43">
        <f t="shared" si="1"/>
        <v>1.0081351689612016E-2</v>
      </c>
      <c r="E61" s="43">
        <f t="shared" si="2"/>
        <v>1.4113892365456822E-2</v>
      </c>
      <c r="F61" s="43">
        <f t="shared" si="3"/>
        <v>1.7963135737854134E-2</v>
      </c>
      <c r="G61" s="43">
        <f t="shared" si="4"/>
        <v>2.1641301627033795E-2</v>
      </c>
      <c r="P61" s="41">
        <v>1</v>
      </c>
      <c r="Q61" s="43">
        <f>P61/$S$9/$W$9/$Z$9*60*$R$15*10^-6</f>
        <v>6.5516339869281055E-3</v>
      </c>
      <c r="R61" s="43">
        <f>P61/$S$9/$W$10/$Z$9*60*$R$15*10^-6</f>
        <v>1.0529411764705883E-2</v>
      </c>
      <c r="S61" s="43">
        <f>P61/$S$9/$W$11/$Z$9*60*$R$15*10^-6</f>
        <v>1.4741176470588238E-2</v>
      </c>
      <c r="T61" s="43">
        <f>P61/$S$9/$W$12/$Z$9*60*$R$15*10^-6</f>
        <v>1.8761497326203205E-2</v>
      </c>
      <c r="U61" s="43">
        <f>P61/$S$9/$W$13/$Z$9*60*$R$15*10^-6</f>
        <v>2.2603137254901959E-2</v>
      </c>
      <c r="AD61" s="60">
        <v>1</v>
      </c>
      <c r="AE61" s="70">
        <f>C61</f>
        <v>6.2728410513141434E-3</v>
      </c>
      <c r="AF61" s="90">
        <f>Q61</f>
        <v>6.5516339869281055E-3</v>
      </c>
      <c r="AG61" s="76">
        <f>D61</f>
        <v>1.0081351689612016E-2</v>
      </c>
      <c r="AH61" s="90">
        <f>R61</f>
        <v>1.0529411764705883E-2</v>
      </c>
      <c r="AI61" s="70">
        <f>E61</f>
        <v>1.4113892365456822E-2</v>
      </c>
      <c r="AJ61" s="90">
        <f>S61</f>
        <v>1.4741176470588238E-2</v>
      </c>
      <c r="AK61" s="70">
        <f>F61</f>
        <v>1.7963135737854134E-2</v>
      </c>
      <c r="AL61" s="90">
        <f>T61</f>
        <v>1.8761497326203205E-2</v>
      </c>
      <c r="AM61" s="82">
        <f>G61</f>
        <v>2.1641301627033795E-2</v>
      </c>
      <c r="AN61" s="90">
        <f>U61</f>
        <v>2.2603137254901959E-2</v>
      </c>
    </row>
    <row r="62" spans="2:40" x14ac:dyDescent="0.25">
      <c r="B62" s="42"/>
      <c r="C62" s="96" t="s">
        <v>13</v>
      </c>
      <c r="D62" s="96" t="s">
        <v>14</v>
      </c>
      <c r="E62" s="96" t="s">
        <v>15</v>
      </c>
      <c r="F62" s="96" t="s">
        <v>16</v>
      </c>
      <c r="G62" s="96" t="s">
        <v>17</v>
      </c>
      <c r="H62" s="40"/>
      <c r="P62" s="42"/>
      <c r="Q62" s="96" t="s">
        <v>13</v>
      </c>
      <c r="R62" s="96" t="s">
        <v>14</v>
      </c>
      <c r="S62" s="96" t="s">
        <v>15</v>
      </c>
      <c r="T62" s="96" t="s">
        <v>16</v>
      </c>
      <c r="U62" s="96" t="s">
        <v>17</v>
      </c>
      <c r="V62" s="40"/>
      <c r="AE62" s="63" t="s">
        <v>20</v>
      </c>
      <c r="AF62" s="63" t="s">
        <v>21</v>
      </c>
      <c r="AG62" s="64" t="s">
        <v>22</v>
      </c>
      <c r="AH62" s="65" t="s">
        <v>23</v>
      </c>
      <c r="AI62" s="66" t="s">
        <v>24</v>
      </c>
      <c r="AJ62" s="66" t="s">
        <v>25</v>
      </c>
      <c r="AK62" s="64" t="s">
        <v>26</v>
      </c>
      <c r="AL62" s="65" t="s">
        <v>27</v>
      </c>
      <c r="AM62" s="67" t="s">
        <v>28</v>
      </c>
      <c r="AN62" s="68" t="s">
        <v>29</v>
      </c>
    </row>
  </sheetData>
  <mergeCells count="11">
    <mergeCell ref="B15:C15"/>
    <mergeCell ref="P15:Q15"/>
    <mergeCell ref="B4:M5"/>
    <mergeCell ref="P4:AA5"/>
    <mergeCell ref="AD4:AO5"/>
    <mergeCell ref="C7:E7"/>
    <mergeCell ref="F7:I7"/>
    <mergeCell ref="J7:L7"/>
    <mergeCell ref="Q7:S7"/>
    <mergeCell ref="T7:W7"/>
    <mergeCell ref="X7:Z7"/>
  </mergeCells>
  <pageMargins left="0.7" right="0.7" top="0.78740157499999996" bottom="0.78740157499999996" header="0.3" footer="0.3"/>
  <pageSetup paperSize="9" scale="64" orientation="portrait" r:id="rId1"/>
  <colBreaks count="2" manualBreakCount="2">
    <brk id="14" min="1" max="62" man="1"/>
    <brk id="28" min="1" max="6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67079-40CC-4DD1-BFF2-ECFC937AB3EE}">
  <dimension ref="A4:AO62"/>
  <sheetViews>
    <sheetView tabSelected="1" view="pageBreakPreview" topLeftCell="B1" zoomScale="85" zoomScaleNormal="100" zoomScaleSheetLayoutView="85" workbookViewId="0">
      <selection activeCell="AV23" sqref="AV23"/>
    </sheetView>
  </sheetViews>
  <sheetFormatPr baseColWidth="10" defaultRowHeight="15" x14ac:dyDescent="0.25"/>
  <cols>
    <col min="1" max="1" width="1.7109375" customWidth="1"/>
    <col min="2" max="2" width="7.140625" customWidth="1"/>
    <col min="3" max="5" width="9" customWidth="1"/>
    <col min="6" max="9" width="9.28515625" customWidth="1"/>
    <col min="10" max="13" width="9.140625" customWidth="1"/>
    <col min="14" max="15" width="1" customWidth="1"/>
    <col min="16" max="27" width="9.28515625" customWidth="1"/>
    <col min="28" max="29" width="1.28515625" customWidth="1"/>
    <col min="30" max="41" width="8.7109375" customWidth="1"/>
    <col min="42" max="42" width="1.28515625" customWidth="1"/>
  </cols>
  <sheetData>
    <row r="4" spans="1:41" ht="15" customHeight="1" x14ac:dyDescent="0.25">
      <c r="A4" t="s">
        <v>33</v>
      </c>
      <c r="B4" s="99" t="s">
        <v>42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1"/>
      <c r="N4" s="57"/>
      <c r="P4" s="99" t="s">
        <v>40</v>
      </c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1"/>
      <c r="AB4" s="94"/>
      <c r="AC4" s="94"/>
      <c r="AD4" s="99" t="s">
        <v>39</v>
      </c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1"/>
    </row>
    <row r="5" spans="1:41" ht="15" customHeight="1" x14ac:dyDescent="0.25">
      <c r="B5" s="102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4"/>
      <c r="N5" s="57"/>
      <c r="P5" s="102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4"/>
      <c r="AB5" s="95"/>
      <c r="AC5" s="95"/>
      <c r="AD5" s="102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4"/>
    </row>
    <row r="7" spans="1:41" x14ac:dyDescent="0.25">
      <c r="B7" s="47" t="s">
        <v>18</v>
      </c>
      <c r="C7" s="105" t="s">
        <v>0</v>
      </c>
      <c r="D7" s="106"/>
      <c r="E7" s="106"/>
      <c r="F7" s="105" t="s">
        <v>6</v>
      </c>
      <c r="G7" s="106"/>
      <c r="H7" s="106"/>
      <c r="I7" s="107"/>
      <c r="J7" s="108" t="s">
        <v>4</v>
      </c>
      <c r="K7" s="109"/>
      <c r="L7" s="109"/>
      <c r="M7" s="47" t="s">
        <v>10</v>
      </c>
      <c r="N7" s="58"/>
      <c r="P7" s="47" t="s">
        <v>18</v>
      </c>
      <c r="Q7" s="105" t="s">
        <v>0</v>
      </c>
      <c r="R7" s="106"/>
      <c r="S7" s="107"/>
      <c r="T7" s="105" t="s">
        <v>6</v>
      </c>
      <c r="U7" s="106"/>
      <c r="V7" s="106"/>
      <c r="W7" s="107"/>
      <c r="X7" s="108" t="s">
        <v>4</v>
      </c>
      <c r="Y7" s="109"/>
      <c r="Z7" s="110"/>
      <c r="AA7" s="47" t="s">
        <v>10</v>
      </c>
      <c r="AB7" s="58"/>
      <c r="AC7" s="58"/>
    </row>
    <row r="8" spans="1:41" x14ac:dyDescent="0.25">
      <c r="B8" s="6" t="s">
        <v>7</v>
      </c>
      <c r="C8" s="10" t="s">
        <v>1</v>
      </c>
      <c r="D8" s="11" t="s">
        <v>2</v>
      </c>
      <c r="E8" s="12" t="s">
        <v>3</v>
      </c>
      <c r="F8" s="10" t="s">
        <v>5</v>
      </c>
      <c r="G8" s="11" t="s">
        <v>1</v>
      </c>
      <c r="H8" s="11" t="s">
        <v>2</v>
      </c>
      <c r="I8" s="12" t="s">
        <v>3</v>
      </c>
      <c r="J8" s="10" t="s">
        <v>1</v>
      </c>
      <c r="K8" s="11" t="s">
        <v>2</v>
      </c>
      <c r="L8" s="48" t="s">
        <v>3</v>
      </c>
      <c r="M8" s="52" t="s">
        <v>11</v>
      </c>
      <c r="N8" s="58"/>
      <c r="P8" s="6" t="s">
        <v>7</v>
      </c>
      <c r="Q8" s="10" t="s">
        <v>1</v>
      </c>
      <c r="R8" s="11" t="s">
        <v>2</v>
      </c>
      <c r="S8" s="12" t="s">
        <v>3</v>
      </c>
      <c r="T8" s="10" t="s">
        <v>5</v>
      </c>
      <c r="U8" s="11" t="s">
        <v>1</v>
      </c>
      <c r="V8" s="11" t="s">
        <v>2</v>
      </c>
      <c r="W8" s="12" t="s">
        <v>3</v>
      </c>
      <c r="X8" s="10" t="s">
        <v>1</v>
      </c>
      <c r="Y8" s="11" t="s">
        <v>2</v>
      </c>
      <c r="Z8" s="48" t="s">
        <v>3</v>
      </c>
      <c r="AA8" s="52" t="s">
        <v>11</v>
      </c>
      <c r="AB8" s="58"/>
      <c r="AC8" s="58"/>
    </row>
    <row r="9" spans="1:41" x14ac:dyDescent="0.25">
      <c r="B9" s="30">
        <v>5500</v>
      </c>
      <c r="C9" s="31">
        <v>28</v>
      </c>
      <c r="D9" s="32">
        <v>68</v>
      </c>
      <c r="E9" s="13">
        <f>D9/C9</f>
        <v>2.4285714285714284</v>
      </c>
      <c r="F9" s="15">
        <v>1</v>
      </c>
      <c r="G9" s="32">
        <v>13</v>
      </c>
      <c r="H9" s="32">
        <v>36</v>
      </c>
      <c r="I9" s="14">
        <f>H9/G9</f>
        <v>2.7692307692307692</v>
      </c>
      <c r="J9" s="35">
        <v>21</v>
      </c>
      <c r="K9" s="36">
        <v>45</v>
      </c>
      <c r="L9" s="49">
        <f>K9/J9</f>
        <v>2.1428571428571428</v>
      </c>
      <c r="M9" s="53">
        <f>$B$9/$E$9/I9/$L$9*60*$D$15*10^-6</f>
        <v>40.988660130718962</v>
      </c>
      <c r="N9" s="59"/>
      <c r="P9" s="30">
        <v>5500</v>
      </c>
      <c r="Q9" s="31">
        <v>28</v>
      </c>
      <c r="R9" s="32">
        <v>68</v>
      </c>
      <c r="S9" s="13">
        <f>R9/Q9</f>
        <v>2.4285714285714284</v>
      </c>
      <c r="T9" s="15">
        <v>1</v>
      </c>
      <c r="U9" s="32">
        <v>12</v>
      </c>
      <c r="V9" s="32">
        <v>36</v>
      </c>
      <c r="W9" s="14">
        <f>V9/U9</f>
        <v>3</v>
      </c>
      <c r="X9" s="35">
        <v>20</v>
      </c>
      <c r="Y9" s="36">
        <v>47</v>
      </c>
      <c r="Z9" s="49">
        <f>Y9/X9</f>
        <v>2.35</v>
      </c>
      <c r="AA9" s="53">
        <f>$P$9/$S$9/W9/$Z$9*60*$D$15*10^-6</f>
        <v>34.500625782227786</v>
      </c>
      <c r="AB9" s="59"/>
      <c r="AC9" s="59"/>
    </row>
    <row r="10" spans="1:41" x14ac:dyDescent="0.25">
      <c r="B10" s="16"/>
      <c r="C10" s="17"/>
      <c r="D10" s="18"/>
      <c r="E10" s="19"/>
      <c r="F10" s="22">
        <v>2</v>
      </c>
      <c r="G10" s="33">
        <v>19</v>
      </c>
      <c r="H10" s="33">
        <v>31</v>
      </c>
      <c r="I10" s="21">
        <f>H10/G10</f>
        <v>1.631578947368421</v>
      </c>
      <c r="J10" s="22"/>
      <c r="K10" s="20"/>
      <c r="L10" s="50"/>
      <c r="M10" s="54">
        <f>$B$9/$E$9/I10/$L$9*60*$D$15*10^-6</f>
        <v>69.568842504743841</v>
      </c>
      <c r="N10" s="59"/>
      <c r="P10" s="16"/>
      <c r="Q10" s="17"/>
      <c r="R10" s="18"/>
      <c r="S10" s="19"/>
      <c r="T10" s="22">
        <v>2</v>
      </c>
      <c r="U10" s="33">
        <v>15</v>
      </c>
      <c r="V10" s="33">
        <v>28</v>
      </c>
      <c r="W10" s="21">
        <f>V10/U10</f>
        <v>1.8666666666666667</v>
      </c>
      <c r="X10" s="22"/>
      <c r="Y10" s="20"/>
      <c r="Z10" s="50"/>
      <c r="AA10" s="54">
        <f>$P$9/$S$9/W10/$Z$9*60*$D$15*10^-6</f>
        <v>55.447434292866077</v>
      </c>
      <c r="AB10" s="59"/>
      <c r="AC10" s="59"/>
    </row>
    <row r="11" spans="1:41" x14ac:dyDescent="0.25">
      <c r="B11" s="16"/>
      <c r="C11" s="17"/>
      <c r="D11" s="18"/>
      <c r="E11" s="19"/>
      <c r="F11" s="22">
        <v>3</v>
      </c>
      <c r="G11" s="33">
        <v>22</v>
      </c>
      <c r="H11" s="33">
        <v>27</v>
      </c>
      <c r="I11" s="21">
        <f>H11/G11</f>
        <v>1.2272727272727273</v>
      </c>
      <c r="J11" s="22"/>
      <c r="K11" s="20"/>
      <c r="L11" s="50"/>
      <c r="M11" s="54">
        <f>$B$9/$E$9/I11/$L$9*60*$D$15*10^-6</f>
        <v>92.487233115468428</v>
      </c>
      <c r="N11" s="59"/>
      <c r="P11" s="16"/>
      <c r="Q11" s="17"/>
      <c r="R11" s="18"/>
      <c r="S11" s="19"/>
      <c r="T11" s="22">
        <v>3</v>
      </c>
      <c r="U11" s="33">
        <v>18</v>
      </c>
      <c r="V11" s="33">
        <v>24</v>
      </c>
      <c r="W11" s="21">
        <f>V11/U11</f>
        <v>1.3333333333333333</v>
      </c>
      <c r="X11" s="22"/>
      <c r="Y11" s="20"/>
      <c r="Z11" s="50"/>
      <c r="AA11" s="54">
        <f>$P$9/$S$9/W11/$Z$9*60*$D$15*10^-6</f>
        <v>77.626408010012526</v>
      </c>
      <c r="AB11" s="59"/>
      <c r="AC11" s="59"/>
    </row>
    <row r="12" spans="1:41" x14ac:dyDescent="0.25">
      <c r="B12" s="16"/>
      <c r="C12" s="17"/>
      <c r="D12" s="18"/>
      <c r="E12" s="19"/>
      <c r="F12" s="22">
        <v>4</v>
      </c>
      <c r="G12" s="33">
        <v>26</v>
      </c>
      <c r="H12" s="33">
        <v>24</v>
      </c>
      <c r="I12" s="21">
        <f>H12/G12</f>
        <v>0.92307692307692313</v>
      </c>
      <c r="J12" s="22"/>
      <c r="K12" s="20"/>
      <c r="L12" s="50"/>
      <c r="M12" s="54">
        <f>$B$9/$E$9/I12/$L$9*60*$D$15*10^-6</f>
        <v>122.96598039215688</v>
      </c>
      <c r="N12" s="59"/>
      <c r="P12" s="16"/>
      <c r="Q12" s="17"/>
      <c r="R12" s="18"/>
      <c r="S12" s="19"/>
      <c r="T12" s="22">
        <v>4</v>
      </c>
      <c r="U12" s="33">
        <v>21</v>
      </c>
      <c r="V12" s="33">
        <v>22</v>
      </c>
      <c r="W12" s="21">
        <f>V12/U12</f>
        <v>1.0476190476190477</v>
      </c>
      <c r="X12" s="22"/>
      <c r="Y12" s="20"/>
      <c r="Z12" s="50"/>
      <c r="AA12" s="54">
        <f>$P$9/$S$9/W12/$Z$9*60*$D$15*10^-6</f>
        <v>98.797246558197742</v>
      </c>
      <c r="AB12" s="59"/>
      <c r="AC12" s="59"/>
    </row>
    <row r="13" spans="1:41" x14ac:dyDescent="0.25">
      <c r="B13" s="23"/>
      <c r="C13" s="24"/>
      <c r="D13" s="25"/>
      <c r="E13" s="26"/>
      <c r="F13" s="29">
        <v>5</v>
      </c>
      <c r="G13" s="34"/>
      <c r="H13" s="34"/>
      <c r="I13" s="28" t="e">
        <f>H13/G13</f>
        <v>#DIV/0!</v>
      </c>
      <c r="J13" s="29"/>
      <c r="K13" s="27"/>
      <c r="L13" s="51"/>
      <c r="M13" s="55" t="e">
        <f>$B$9/$E$9/I13/$L$9*60*$D$15*10^-6</f>
        <v>#DIV/0!</v>
      </c>
      <c r="N13" s="59"/>
      <c r="P13" s="23"/>
      <c r="Q13" s="24"/>
      <c r="R13" s="25"/>
      <c r="S13" s="26"/>
      <c r="T13" s="29">
        <v>5</v>
      </c>
      <c r="U13" s="34">
        <v>23</v>
      </c>
      <c r="V13" s="34">
        <v>20</v>
      </c>
      <c r="W13" s="28">
        <f>V13/U13</f>
        <v>0.86956521739130432</v>
      </c>
      <c r="X13" s="29"/>
      <c r="Y13" s="27"/>
      <c r="Z13" s="51"/>
      <c r="AA13" s="55">
        <f>$P$9/$S$9/W13/$Z$9*60*$D$15*10^-6</f>
        <v>119.02715894868589</v>
      </c>
      <c r="AB13" s="59"/>
      <c r="AC13" s="59"/>
    </row>
    <row r="14" spans="1:41" ht="9.75" customHeight="1" x14ac:dyDescent="0.25">
      <c r="B14" s="7"/>
      <c r="C14" s="5"/>
      <c r="D14" s="5"/>
      <c r="E14" s="5"/>
      <c r="F14" s="7"/>
      <c r="G14" s="39"/>
      <c r="H14" s="39"/>
      <c r="I14" s="8"/>
      <c r="J14" s="7"/>
      <c r="K14" s="7"/>
      <c r="L14" s="9"/>
      <c r="M14" s="37"/>
      <c r="N14" s="37"/>
      <c r="P14" s="7"/>
      <c r="Q14" s="5"/>
      <c r="R14" s="5"/>
      <c r="S14" s="5"/>
      <c r="T14" s="7"/>
      <c r="U14" s="39"/>
      <c r="V14" s="39"/>
      <c r="W14" s="8"/>
      <c r="X14" s="7"/>
      <c r="Y14" s="7"/>
      <c r="Z14" s="9"/>
      <c r="AA14" s="37"/>
      <c r="AB14" s="37"/>
      <c r="AC14" s="37"/>
    </row>
    <row r="15" spans="1:41" x14ac:dyDescent="0.25">
      <c r="B15" s="97" t="s">
        <v>12</v>
      </c>
      <c r="C15" s="98"/>
      <c r="D15" s="38">
        <v>1790</v>
      </c>
      <c r="E15" s="1"/>
      <c r="M15" s="56"/>
      <c r="N15" s="56"/>
      <c r="P15" s="97" t="s">
        <v>12</v>
      </c>
      <c r="Q15" s="98"/>
      <c r="R15" s="38">
        <v>1790</v>
      </c>
      <c r="S15" s="1"/>
      <c r="AA15" s="56"/>
      <c r="AB15" s="56"/>
      <c r="AC15" s="56"/>
    </row>
    <row r="16" spans="1:41" x14ac:dyDescent="0.25">
      <c r="C16" s="1"/>
      <c r="D16" s="1"/>
      <c r="E16" s="1"/>
      <c r="Q16" s="1"/>
      <c r="R16" s="1"/>
      <c r="S16" s="1"/>
    </row>
    <row r="17" spans="3:22" x14ac:dyDescent="0.25">
      <c r="C17" s="1"/>
      <c r="D17" s="1"/>
      <c r="E17" s="1"/>
      <c r="Q17" s="1"/>
      <c r="R17" s="1"/>
      <c r="S17" s="1"/>
    </row>
    <row r="18" spans="3:22" x14ac:dyDescent="0.25">
      <c r="C18" s="1"/>
      <c r="D18" s="1" t="s">
        <v>5</v>
      </c>
      <c r="E18" s="1" t="s">
        <v>8</v>
      </c>
      <c r="F18" s="2" t="s">
        <v>9</v>
      </c>
      <c r="G18" s="1" t="s">
        <v>10</v>
      </c>
      <c r="H18" s="1" t="s">
        <v>11</v>
      </c>
      <c r="Q18" s="1"/>
      <c r="R18" s="1" t="s">
        <v>5</v>
      </c>
      <c r="S18" s="1" t="s">
        <v>8</v>
      </c>
      <c r="T18" s="2" t="s">
        <v>9</v>
      </c>
      <c r="U18" s="1" t="s">
        <v>10</v>
      </c>
      <c r="V18" s="1" t="s">
        <v>11</v>
      </c>
    </row>
    <row r="19" spans="3:22" x14ac:dyDescent="0.25">
      <c r="D19">
        <v>1</v>
      </c>
      <c r="E19">
        <f>B9/E9</f>
        <v>2264.7058823529414</v>
      </c>
      <c r="F19" s="3">
        <f>E19/I9</f>
        <v>817.81045751633997</v>
      </c>
      <c r="G19" s="3">
        <f>F19/L9</f>
        <v>381.64488017429198</v>
      </c>
      <c r="H19" s="3">
        <f>G19*60*$D$15*10^-6</f>
        <v>40.988660130718962</v>
      </c>
      <c r="R19">
        <v>1</v>
      </c>
      <c r="S19">
        <f>P9/S9</f>
        <v>2264.7058823529414</v>
      </c>
      <c r="T19" s="3">
        <f>S19/W9</f>
        <v>754.90196078431381</v>
      </c>
      <c r="U19" s="3">
        <f>T19/Z9</f>
        <v>321.23487692949521</v>
      </c>
      <c r="V19" s="3">
        <f>U19*60*$D$15*10^-6</f>
        <v>34.500625782227786</v>
      </c>
    </row>
    <row r="20" spans="3:22" x14ac:dyDescent="0.25">
      <c r="D20">
        <v>2</v>
      </c>
      <c r="F20" s="3">
        <f>E19/I10</f>
        <v>1388.0455407969641</v>
      </c>
      <c r="G20" s="3">
        <f>F20/L9</f>
        <v>647.75458570524995</v>
      </c>
      <c r="H20" s="3">
        <f>G20*60*$D$15*10^-6</f>
        <v>69.568842504743841</v>
      </c>
      <c r="R20">
        <v>2</v>
      </c>
      <c r="T20" s="3">
        <f>S19/W10</f>
        <v>1213.2352941176471</v>
      </c>
      <c r="U20" s="3">
        <f>T20/Z9</f>
        <v>516.27033792240297</v>
      </c>
      <c r="V20" s="3">
        <f>U20*60*$D$15*10^-6</f>
        <v>55.447434292866077</v>
      </c>
    </row>
    <row r="21" spans="3:22" x14ac:dyDescent="0.25">
      <c r="D21">
        <v>3</v>
      </c>
      <c r="F21" s="3">
        <f>E19/I11</f>
        <v>1845.3159041394338</v>
      </c>
      <c r="G21" s="3">
        <f>F21/L9</f>
        <v>861.14742193173583</v>
      </c>
      <c r="H21" s="3">
        <f>G21*60*$D$15*10^-6</f>
        <v>92.487233115468428</v>
      </c>
      <c r="R21">
        <v>3</v>
      </c>
      <c r="T21" s="3">
        <f>S19/W11</f>
        <v>1698.5294117647061</v>
      </c>
      <c r="U21" s="3">
        <f>T21/Z9</f>
        <v>722.77847309136428</v>
      </c>
      <c r="V21" s="3">
        <f>U21*60*$D$15*10^-6</f>
        <v>77.626408010012526</v>
      </c>
    </row>
    <row r="22" spans="3:22" x14ac:dyDescent="0.25">
      <c r="D22">
        <v>4</v>
      </c>
      <c r="F22" s="3">
        <f>E19/I12</f>
        <v>2453.4313725490197</v>
      </c>
      <c r="G22" s="3">
        <f>F22/L9</f>
        <v>1144.934640522876</v>
      </c>
      <c r="H22" s="3">
        <f>G22*60*$D$15*10^-6</f>
        <v>122.96598039215688</v>
      </c>
      <c r="R22">
        <v>4</v>
      </c>
      <c r="T22" s="3">
        <f>S19/W12</f>
        <v>2161.7647058823532</v>
      </c>
      <c r="U22" s="3">
        <f>T22/Z9</f>
        <v>919.89987484355447</v>
      </c>
      <c r="V22" s="3">
        <f>U22*60*$D$15*10^-6</f>
        <v>98.797246558197742</v>
      </c>
    </row>
    <row r="23" spans="3:22" x14ac:dyDescent="0.25">
      <c r="D23">
        <v>5</v>
      </c>
      <c r="F23" s="3" t="e">
        <f>E19/I13</f>
        <v>#DIV/0!</v>
      </c>
      <c r="G23" s="3" t="e">
        <f>F23/L9</f>
        <v>#DIV/0!</v>
      </c>
      <c r="H23" s="3" t="e">
        <f>G23*60*$D$15*10^-6</f>
        <v>#DIV/0!</v>
      </c>
      <c r="R23">
        <v>5</v>
      </c>
      <c r="T23" s="3">
        <f>S19/W13</f>
        <v>2604.4117647058829</v>
      </c>
      <c r="U23" s="3">
        <f>T23/Z9</f>
        <v>1108.2603254067587</v>
      </c>
      <c r="V23" s="3">
        <f>U23*60*$D$15*10^-6</f>
        <v>119.02715894868589</v>
      </c>
    </row>
    <row r="43" spans="2:40" x14ac:dyDescent="0.25">
      <c r="B43" s="41">
        <v>9000</v>
      </c>
      <c r="C43" s="43">
        <f t="shared" ref="C43:C61" si="0">B43/$E$9/$I$9/$L$9*60*$D$15*10^-6</f>
        <v>67.072352941176476</v>
      </c>
      <c r="D43" s="43">
        <f t="shared" ref="D43:D61" si="1">B43/$E$9/$I$10/$L$9*60*$D$15*10^-6</f>
        <v>113.83992409867173</v>
      </c>
      <c r="E43" s="43">
        <f t="shared" ref="E43:E61" si="2">B43/$E$9/$I$11/$L$9*60*$D$15*10^-6</f>
        <v>151.34274509803922</v>
      </c>
      <c r="F43" s="43">
        <f t="shared" ref="F43:F61" si="3">B43/$E$9/$I$12/$L$9*60*$D$15*10^-6</f>
        <v>201.21705882352938</v>
      </c>
      <c r="G43" s="43" t="e">
        <f t="shared" ref="G43:G61" si="4">B43/$E$9/$I$13/$L$9*60*$D$15*10^-6</f>
        <v>#DIV/0!</v>
      </c>
      <c r="P43" s="41">
        <v>9000</v>
      </c>
      <c r="Q43" s="43">
        <f t="shared" ref="Q43:Q60" si="5">P43/$S$9/$W$9/$Z$9*60*$R$15*10^-6</f>
        <v>56.455569461827281</v>
      </c>
      <c r="R43" s="43">
        <f t="shared" ref="R43:R60" si="6">P43/$S$9/$W$10/$Z$9*60*$R$15*10^-6</f>
        <v>90.732165206508114</v>
      </c>
      <c r="S43" s="43">
        <f t="shared" ref="S43:S60" si="7">P43/$S$9/$W$11/$Z$9*60*$R$15*10^-6</f>
        <v>127.02503128911138</v>
      </c>
      <c r="T43" s="43">
        <f t="shared" ref="T43:T60" si="8">P43/$S$9/$W$12/$Z$9*60*$R$15*10^-6</f>
        <v>161.66822164068722</v>
      </c>
      <c r="U43" s="43">
        <f t="shared" ref="U43:U60" si="9">P43/$S$9/$W$13/$Z$9*60*$R$15*10^-6</f>
        <v>194.77171464330414</v>
      </c>
      <c r="AD43" s="41">
        <v>9000</v>
      </c>
      <c r="AE43" s="69">
        <f t="shared" ref="AE43:AE60" si="10">C43</f>
        <v>67.072352941176476</v>
      </c>
      <c r="AF43" s="89">
        <f t="shared" ref="AF43:AF60" si="11">Q43</f>
        <v>56.455569461827281</v>
      </c>
      <c r="AG43" s="69">
        <f t="shared" ref="AG43:AG60" si="12">D43</f>
        <v>113.83992409867173</v>
      </c>
      <c r="AH43" s="89">
        <f t="shared" ref="AH43:AH60" si="13">R43</f>
        <v>90.732165206508114</v>
      </c>
      <c r="AI43" s="69">
        <f t="shared" ref="AI43:AI60" si="14">E43</f>
        <v>151.34274509803922</v>
      </c>
      <c r="AJ43" s="89">
        <f t="shared" ref="AJ43:AJ60" si="15">S43</f>
        <v>127.02503128911138</v>
      </c>
      <c r="AK43" s="69">
        <f t="shared" ref="AK43:AK60" si="16">F43</f>
        <v>201.21705882352938</v>
      </c>
      <c r="AL43" s="89">
        <f t="shared" ref="AL43:AL60" si="17">T43</f>
        <v>161.66822164068722</v>
      </c>
      <c r="AM43" s="81" t="e">
        <f t="shared" ref="AM43:AM60" si="18">G43</f>
        <v>#DIV/0!</v>
      </c>
      <c r="AN43" s="89">
        <f t="shared" ref="AN43:AN60" si="19">U43</f>
        <v>194.77171464330414</v>
      </c>
    </row>
    <row r="44" spans="2:40" x14ac:dyDescent="0.25">
      <c r="B44" s="41">
        <v>8500</v>
      </c>
      <c r="C44" s="43">
        <f t="shared" si="0"/>
        <v>63.346111111111107</v>
      </c>
      <c r="D44" s="43">
        <f t="shared" si="1"/>
        <v>107.51548387096776</v>
      </c>
      <c r="E44" s="43">
        <f t="shared" si="2"/>
        <v>142.93481481481484</v>
      </c>
      <c r="F44" s="43">
        <f t="shared" si="3"/>
        <v>190.03833333333333</v>
      </c>
      <c r="G44" s="43" t="e">
        <f t="shared" si="4"/>
        <v>#DIV/0!</v>
      </c>
      <c r="P44" s="41">
        <v>8500</v>
      </c>
      <c r="Q44" s="43">
        <f t="shared" si="5"/>
        <v>53.319148936170208</v>
      </c>
      <c r="R44" s="43">
        <f t="shared" si="6"/>
        <v>85.691489361702125</v>
      </c>
      <c r="S44" s="43">
        <f t="shared" si="7"/>
        <v>119.968085106383</v>
      </c>
      <c r="T44" s="43">
        <f t="shared" si="8"/>
        <v>152.68665377176015</v>
      </c>
      <c r="U44" s="43">
        <f t="shared" si="9"/>
        <v>183.95106382978724</v>
      </c>
      <c r="AD44" s="41">
        <v>8500</v>
      </c>
      <c r="AE44" s="69">
        <f t="shared" si="10"/>
        <v>63.346111111111107</v>
      </c>
      <c r="AF44" s="89">
        <f t="shared" si="11"/>
        <v>53.319148936170208</v>
      </c>
      <c r="AG44" s="69">
        <f t="shared" si="12"/>
        <v>107.51548387096776</v>
      </c>
      <c r="AH44" s="89">
        <f t="shared" si="13"/>
        <v>85.691489361702125</v>
      </c>
      <c r="AI44" s="69">
        <f t="shared" si="14"/>
        <v>142.93481481481484</v>
      </c>
      <c r="AJ44" s="89">
        <f t="shared" si="15"/>
        <v>119.968085106383</v>
      </c>
      <c r="AK44" s="69">
        <f t="shared" si="16"/>
        <v>190.03833333333333</v>
      </c>
      <c r="AL44" s="89">
        <f t="shared" si="17"/>
        <v>152.68665377176015</v>
      </c>
      <c r="AM44" s="81" t="e">
        <f t="shared" si="18"/>
        <v>#DIV/0!</v>
      </c>
      <c r="AN44" s="89">
        <f t="shared" si="19"/>
        <v>183.95106382978724</v>
      </c>
    </row>
    <row r="45" spans="2:40" x14ac:dyDescent="0.25">
      <c r="B45" s="41">
        <v>8000</v>
      </c>
      <c r="C45" s="43">
        <f t="shared" si="0"/>
        <v>59.619869281045759</v>
      </c>
      <c r="D45" s="43">
        <f t="shared" si="1"/>
        <v>101.19104364326377</v>
      </c>
      <c r="E45" s="43">
        <f t="shared" si="2"/>
        <v>134.52688453159044</v>
      </c>
      <c r="F45" s="43">
        <f t="shared" si="3"/>
        <v>178.85960784313727</v>
      </c>
      <c r="G45" s="43" t="e">
        <f t="shared" si="4"/>
        <v>#DIV/0!</v>
      </c>
      <c r="P45" s="41">
        <v>8000</v>
      </c>
      <c r="Q45" s="43">
        <f t="shared" si="5"/>
        <v>50.182728410513143</v>
      </c>
      <c r="R45" s="43">
        <f t="shared" si="6"/>
        <v>80.650813516896122</v>
      </c>
      <c r="S45" s="43">
        <f t="shared" si="7"/>
        <v>112.91113892365459</v>
      </c>
      <c r="T45" s="43">
        <f t="shared" si="8"/>
        <v>143.70508590283308</v>
      </c>
      <c r="U45" s="43">
        <f t="shared" si="9"/>
        <v>173.13041301627032</v>
      </c>
      <c r="AD45" s="41">
        <v>8000</v>
      </c>
      <c r="AE45" s="69">
        <f t="shared" si="10"/>
        <v>59.619869281045759</v>
      </c>
      <c r="AF45" s="89">
        <f t="shared" si="11"/>
        <v>50.182728410513143</v>
      </c>
      <c r="AG45" s="69">
        <f t="shared" si="12"/>
        <v>101.19104364326377</v>
      </c>
      <c r="AH45" s="89">
        <f t="shared" si="13"/>
        <v>80.650813516896122</v>
      </c>
      <c r="AI45" s="69">
        <f t="shared" si="14"/>
        <v>134.52688453159044</v>
      </c>
      <c r="AJ45" s="89">
        <f t="shared" si="15"/>
        <v>112.91113892365459</v>
      </c>
      <c r="AK45" s="69">
        <f t="shared" si="16"/>
        <v>178.85960784313727</v>
      </c>
      <c r="AL45" s="89">
        <f t="shared" si="17"/>
        <v>143.70508590283308</v>
      </c>
      <c r="AM45" s="81" t="e">
        <f t="shared" si="18"/>
        <v>#DIV/0!</v>
      </c>
      <c r="AN45" s="89">
        <f t="shared" si="19"/>
        <v>173.13041301627032</v>
      </c>
    </row>
    <row r="46" spans="2:40" x14ac:dyDescent="0.25">
      <c r="B46" s="41">
        <v>7500</v>
      </c>
      <c r="C46" s="43">
        <f t="shared" si="0"/>
        <v>55.893627450980389</v>
      </c>
      <c r="D46" s="43">
        <f t="shared" si="1"/>
        <v>94.866603415559766</v>
      </c>
      <c r="E46" s="43">
        <f t="shared" si="2"/>
        <v>126.11895424836604</v>
      </c>
      <c r="F46" s="43">
        <f t="shared" si="3"/>
        <v>167.68088235294115</v>
      </c>
      <c r="G46" s="43" t="e">
        <f t="shared" si="4"/>
        <v>#DIV/0!</v>
      </c>
      <c r="P46" s="41">
        <v>7500</v>
      </c>
      <c r="Q46" s="43">
        <f t="shared" si="5"/>
        <v>47.04630788485607</v>
      </c>
      <c r="R46" s="43">
        <f t="shared" si="6"/>
        <v>75.610137672090104</v>
      </c>
      <c r="S46" s="43">
        <f t="shared" si="7"/>
        <v>105.85419274092617</v>
      </c>
      <c r="T46" s="43">
        <f t="shared" si="8"/>
        <v>134.723518033906</v>
      </c>
      <c r="U46" s="43">
        <f t="shared" si="9"/>
        <v>162.30976220275346</v>
      </c>
      <c r="AD46" s="41">
        <v>7500</v>
      </c>
      <c r="AE46" s="69">
        <f t="shared" si="10"/>
        <v>55.893627450980389</v>
      </c>
      <c r="AF46" s="89">
        <f t="shared" si="11"/>
        <v>47.04630788485607</v>
      </c>
      <c r="AG46" s="69">
        <f t="shared" si="12"/>
        <v>94.866603415559766</v>
      </c>
      <c r="AH46" s="89">
        <f t="shared" si="13"/>
        <v>75.610137672090104</v>
      </c>
      <c r="AI46" s="69">
        <f t="shared" si="14"/>
        <v>126.11895424836604</v>
      </c>
      <c r="AJ46" s="89">
        <f t="shared" si="15"/>
        <v>105.85419274092617</v>
      </c>
      <c r="AK46" s="69">
        <f t="shared" si="16"/>
        <v>167.68088235294115</v>
      </c>
      <c r="AL46" s="89">
        <f t="shared" si="17"/>
        <v>134.723518033906</v>
      </c>
      <c r="AM46" s="81" t="e">
        <f t="shared" si="18"/>
        <v>#DIV/0!</v>
      </c>
      <c r="AN46" s="89">
        <f t="shared" si="19"/>
        <v>162.30976220275346</v>
      </c>
    </row>
    <row r="47" spans="2:40" x14ac:dyDescent="0.25">
      <c r="B47" s="41">
        <v>7000</v>
      </c>
      <c r="C47" s="43">
        <f t="shared" si="0"/>
        <v>52.167385620915041</v>
      </c>
      <c r="D47" s="43">
        <f t="shared" si="1"/>
        <v>88.542163187855792</v>
      </c>
      <c r="E47" s="43">
        <f t="shared" si="2"/>
        <v>117.71102396514162</v>
      </c>
      <c r="F47" s="43">
        <f t="shared" si="3"/>
        <v>156.5021568627451</v>
      </c>
      <c r="G47" s="43" t="e">
        <f t="shared" si="4"/>
        <v>#DIV/0!</v>
      </c>
      <c r="P47" s="41">
        <v>7000</v>
      </c>
      <c r="Q47" s="43">
        <f t="shared" si="5"/>
        <v>43.909887359198997</v>
      </c>
      <c r="R47" s="43">
        <f t="shared" si="6"/>
        <v>70.569461827284101</v>
      </c>
      <c r="S47" s="43">
        <f t="shared" si="7"/>
        <v>98.797246558197742</v>
      </c>
      <c r="T47" s="43">
        <f t="shared" si="8"/>
        <v>125.74195016497895</v>
      </c>
      <c r="U47" s="43">
        <f t="shared" si="9"/>
        <v>151.48911138923657</v>
      </c>
      <c r="AD47" s="41">
        <v>7000</v>
      </c>
      <c r="AE47" s="69">
        <f t="shared" si="10"/>
        <v>52.167385620915041</v>
      </c>
      <c r="AF47" s="89">
        <f t="shared" si="11"/>
        <v>43.909887359198997</v>
      </c>
      <c r="AG47" s="69">
        <f t="shared" si="12"/>
        <v>88.542163187855792</v>
      </c>
      <c r="AH47" s="89">
        <f t="shared" si="13"/>
        <v>70.569461827284101</v>
      </c>
      <c r="AI47" s="69">
        <f t="shared" si="14"/>
        <v>117.71102396514162</v>
      </c>
      <c r="AJ47" s="89">
        <f t="shared" si="15"/>
        <v>98.797246558197742</v>
      </c>
      <c r="AK47" s="69">
        <f t="shared" si="16"/>
        <v>156.5021568627451</v>
      </c>
      <c r="AL47" s="89">
        <f t="shared" si="17"/>
        <v>125.74195016497895</v>
      </c>
      <c r="AM47" s="81" t="e">
        <f t="shared" si="18"/>
        <v>#DIV/0!</v>
      </c>
      <c r="AN47" s="89">
        <f t="shared" si="19"/>
        <v>151.48911138923657</v>
      </c>
    </row>
    <row r="48" spans="2:40" x14ac:dyDescent="0.25">
      <c r="B48" s="41">
        <v>6500</v>
      </c>
      <c r="C48" s="43">
        <f t="shared" si="0"/>
        <v>48.441143790849679</v>
      </c>
      <c r="D48" s="43">
        <f t="shared" si="1"/>
        <v>82.217722960151804</v>
      </c>
      <c r="E48" s="43">
        <f t="shared" si="2"/>
        <v>109.3030936819172</v>
      </c>
      <c r="F48" s="43">
        <f t="shared" si="3"/>
        <v>145.32343137254901</v>
      </c>
      <c r="G48" s="43" t="e">
        <f t="shared" si="4"/>
        <v>#DIV/0!</v>
      </c>
      <c r="P48" s="41">
        <v>6500</v>
      </c>
      <c r="Q48" s="43">
        <f t="shared" si="5"/>
        <v>40.773466833541924</v>
      </c>
      <c r="R48" s="43">
        <f t="shared" si="6"/>
        <v>65.528785982478084</v>
      </c>
      <c r="S48" s="43">
        <f t="shared" si="7"/>
        <v>91.740300375469332</v>
      </c>
      <c r="T48" s="43">
        <f t="shared" si="8"/>
        <v>116.76038229605187</v>
      </c>
      <c r="U48" s="43">
        <f t="shared" si="9"/>
        <v>140.66846057571962</v>
      </c>
      <c r="AD48" s="41">
        <v>6500</v>
      </c>
      <c r="AE48" s="69">
        <f t="shared" si="10"/>
        <v>48.441143790849679</v>
      </c>
      <c r="AF48" s="89">
        <f t="shared" si="11"/>
        <v>40.773466833541924</v>
      </c>
      <c r="AG48" s="69">
        <f t="shared" si="12"/>
        <v>82.217722960151804</v>
      </c>
      <c r="AH48" s="89">
        <f t="shared" si="13"/>
        <v>65.528785982478084</v>
      </c>
      <c r="AI48" s="69">
        <f t="shared" si="14"/>
        <v>109.3030936819172</v>
      </c>
      <c r="AJ48" s="89">
        <f t="shared" si="15"/>
        <v>91.740300375469332</v>
      </c>
      <c r="AK48" s="69">
        <f t="shared" si="16"/>
        <v>145.32343137254901</v>
      </c>
      <c r="AL48" s="89">
        <f t="shared" si="17"/>
        <v>116.76038229605187</v>
      </c>
      <c r="AM48" s="81" t="e">
        <f t="shared" si="18"/>
        <v>#DIV/0!</v>
      </c>
      <c r="AN48" s="89">
        <f t="shared" si="19"/>
        <v>140.66846057571962</v>
      </c>
    </row>
    <row r="49" spans="2:40" x14ac:dyDescent="0.25">
      <c r="B49" s="41">
        <v>6000</v>
      </c>
      <c r="C49" s="43">
        <f t="shared" si="0"/>
        <v>44.714901960784324</v>
      </c>
      <c r="D49" s="43">
        <f t="shared" si="1"/>
        <v>75.89328273244783</v>
      </c>
      <c r="E49" s="43">
        <f t="shared" si="2"/>
        <v>100.89516339869282</v>
      </c>
      <c r="F49" s="43">
        <f t="shared" si="3"/>
        <v>134.14470588235298</v>
      </c>
      <c r="G49" s="43" t="e">
        <f t="shared" si="4"/>
        <v>#DIV/0!</v>
      </c>
      <c r="P49" s="41">
        <v>6000</v>
      </c>
      <c r="Q49" s="43">
        <f t="shared" si="5"/>
        <v>37.637046307884866</v>
      </c>
      <c r="R49" s="43">
        <f t="shared" si="6"/>
        <v>60.488110137672095</v>
      </c>
      <c r="S49" s="43">
        <f t="shared" si="7"/>
        <v>84.683354192740921</v>
      </c>
      <c r="T49" s="43">
        <f t="shared" si="8"/>
        <v>107.77881442712483</v>
      </c>
      <c r="U49" s="43">
        <f t="shared" si="9"/>
        <v>129.84780976220276</v>
      </c>
      <c r="AD49" s="41">
        <v>6000</v>
      </c>
      <c r="AE49" s="69">
        <f t="shared" si="10"/>
        <v>44.714901960784324</v>
      </c>
      <c r="AF49" s="89">
        <f t="shared" si="11"/>
        <v>37.637046307884866</v>
      </c>
      <c r="AG49" s="69">
        <f t="shared" si="12"/>
        <v>75.89328273244783</v>
      </c>
      <c r="AH49" s="89">
        <f t="shared" si="13"/>
        <v>60.488110137672095</v>
      </c>
      <c r="AI49" s="69">
        <f t="shared" si="14"/>
        <v>100.89516339869282</v>
      </c>
      <c r="AJ49" s="89">
        <f t="shared" si="15"/>
        <v>84.683354192740921</v>
      </c>
      <c r="AK49" s="69">
        <f t="shared" si="16"/>
        <v>134.14470588235298</v>
      </c>
      <c r="AL49" s="89">
        <f t="shared" si="17"/>
        <v>107.77881442712483</v>
      </c>
      <c r="AM49" s="81" t="e">
        <f t="shared" si="18"/>
        <v>#DIV/0!</v>
      </c>
      <c r="AN49" s="89">
        <f t="shared" si="19"/>
        <v>129.84780976220276</v>
      </c>
    </row>
    <row r="50" spans="2:40" x14ac:dyDescent="0.25">
      <c r="B50" s="41">
        <v>5500</v>
      </c>
      <c r="C50" s="43">
        <f t="shared" si="0"/>
        <v>40.988660130718962</v>
      </c>
      <c r="D50" s="43">
        <f t="shared" si="1"/>
        <v>69.568842504743841</v>
      </c>
      <c r="E50" s="43">
        <f t="shared" si="2"/>
        <v>92.487233115468428</v>
      </c>
      <c r="F50" s="43">
        <f t="shared" si="3"/>
        <v>122.96598039215688</v>
      </c>
      <c r="G50" s="43" t="e">
        <f t="shared" si="4"/>
        <v>#DIV/0!</v>
      </c>
      <c r="P50" s="41">
        <v>5500</v>
      </c>
      <c r="Q50" s="43">
        <f t="shared" si="5"/>
        <v>34.500625782227786</v>
      </c>
      <c r="R50" s="43">
        <f t="shared" si="6"/>
        <v>55.447434292866077</v>
      </c>
      <c r="S50" s="43">
        <f t="shared" si="7"/>
        <v>77.626408010012526</v>
      </c>
      <c r="T50" s="43">
        <f t="shared" si="8"/>
        <v>98.797246558197742</v>
      </c>
      <c r="U50" s="43">
        <f t="shared" si="9"/>
        <v>119.02715894868589</v>
      </c>
      <c r="AD50" s="41">
        <v>5500</v>
      </c>
      <c r="AE50" s="69">
        <f t="shared" si="10"/>
        <v>40.988660130718962</v>
      </c>
      <c r="AF50" s="89">
        <f t="shared" si="11"/>
        <v>34.500625782227786</v>
      </c>
      <c r="AG50" s="69">
        <f t="shared" si="12"/>
        <v>69.568842504743841</v>
      </c>
      <c r="AH50" s="89">
        <f t="shared" si="13"/>
        <v>55.447434292866077</v>
      </c>
      <c r="AI50" s="69">
        <f t="shared" si="14"/>
        <v>92.487233115468428</v>
      </c>
      <c r="AJ50" s="89">
        <f t="shared" si="15"/>
        <v>77.626408010012526</v>
      </c>
      <c r="AK50" s="69">
        <f t="shared" si="16"/>
        <v>122.96598039215688</v>
      </c>
      <c r="AL50" s="89">
        <f t="shared" si="17"/>
        <v>98.797246558197742</v>
      </c>
      <c r="AM50" s="81" t="e">
        <f t="shared" si="18"/>
        <v>#DIV/0!</v>
      </c>
      <c r="AN50" s="89">
        <f t="shared" si="19"/>
        <v>119.02715894868589</v>
      </c>
    </row>
    <row r="51" spans="2:40" x14ac:dyDescent="0.25">
      <c r="B51" s="41">
        <v>5000</v>
      </c>
      <c r="C51" s="43">
        <f t="shared" si="0"/>
        <v>37.2624183006536</v>
      </c>
      <c r="D51" s="43">
        <f t="shared" si="1"/>
        <v>63.244402277039867</v>
      </c>
      <c r="E51" s="43">
        <f t="shared" si="2"/>
        <v>84.079302832244025</v>
      </c>
      <c r="F51" s="43">
        <f t="shared" si="3"/>
        <v>111.78725490196078</v>
      </c>
      <c r="G51" s="43" t="e">
        <f t="shared" si="4"/>
        <v>#DIV/0!</v>
      </c>
      <c r="P51" s="41">
        <v>5000</v>
      </c>
      <c r="Q51" s="43">
        <f t="shared" si="5"/>
        <v>31.364205256570713</v>
      </c>
      <c r="R51" s="43">
        <f t="shared" si="6"/>
        <v>50.406758448060067</v>
      </c>
      <c r="S51" s="43">
        <f t="shared" si="7"/>
        <v>70.569461827284101</v>
      </c>
      <c r="T51" s="43">
        <f t="shared" si="8"/>
        <v>89.815678689270669</v>
      </c>
      <c r="U51" s="43">
        <f t="shared" si="9"/>
        <v>108.20650813516896</v>
      </c>
      <c r="AD51" s="41">
        <v>5000</v>
      </c>
      <c r="AE51" s="69">
        <f t="shared" si="10"/>
        <v>37.2624183006536</v>
      </c>
      <c r="AF51" s="89">
        <f t="shared" si="11"/>
        <v>31.364205256570713</v>
      </c>
      <c r="AG51" s="69">
        <f t="shared" si="12"/>
        <v>63.244402277039867</v>
      </c>
      <c r="AH51" s="89">
        <f t="shared" si="13"/>
        <v>50.406758448060067</v>
      </c>
      <c r="AI51" s="69">
        <f t="shared" si="14"/>
        <v>84.079302832244025</v>
      </c>
      <c r="AJ51" s="89">
        <f t="shared" si="15"/>
        <v>70.569461827284101</v>
      </c>
      <c r="AK51" s="69">
        <f t="shared" si="16"/>
        <v>111.78725490196078</v>
      </c>
      <c r="AL51" s="89">
        <f t="shared" si="17"/>
        <v>89.815678689270669</v>
      </c>
      <c r="AM51" s="81" t="e">
        <f t="shared" si="18"/>
        <v>#DIV/0!</v>
      </c>
      <c r="AN51" s="89">
        <f t="shared" si="19"/>
        <v>108.20650813516896</v>
      </c>
    </row>
    <row r="52" spans="2:40" x14ac:dyDescent="0.25">
      <c r="B52" s="41">
        <v>4500</v>
      </c>
      <c r="C52" s="43">
        <f t="shared" si="0"/>
        <v>33.536176470588238</v>
      </c>
      <c r="D52" s="43">
        <f t="shared" si="1"/>
        <v>56.919962049335865</v>
      </c>
      <c r="E52" s="43">
        <f t="shared" si="2"/>
        <v>75.671372549019608</v>
      </c>
      <c r="F52" s="43">
        <f t="shared" si="3"/>
        <v>100.60852941176469</v>
      </c>
      <c r="G52" s="43" t="e">
        <f t="shared" si="4"/>
        <v>#DIV/0!</v>
      </c>
      <c r="P52" s="41">
        <v>4500</v>
      </c>
      <c r="Q52" s="43">
        <f t="shared" si="5"/>
        <v>28.22778473091364</v>
      </c>
      <c r="R52" s="43">
        <f t="shared" si="6"/>
        <v>45.366082603254057</v>
      </c>
      <c r="S52" s="43">
        <f t="shared" si="7"/>
        <v>63.512515644555691</v>
      </c>
      <c r="T52" s="43">
        <f t="shared" si="8"/>
        <v>80.834110820343611</v>
      </c>
      <c r="U52" s="43">
        <f t="shared" si="9"/>
        <v>97.385857321652068</v>
      </c>
      <c r="AD52" s="41">
        <v>4500</v>
      </c>
      <c r="AE52" s="69">
        <f t="shared" si="10"/>
        <v>33.536176470588238</v>
      </c>
      <c r="AF52" s="89">
        <f t="shared" si="11"/>
        <v>28.22778473091364</v>
      </c>
      <c r="AG52" s="69">
        <f t="shared" si="12"/>
        <v>56.919962049335865</v>
      </c>
      <c r="AH52" s="89">
        <f t="shared" si="13"/>
        <v>45.366082603254057</v>
      </c>
      <c r="AI52" s="69">
        <f t="shared" si="14"/>
        <v>75.671372549019608</v>
      </c>
      <c r="AJ52" s="89">
        <f t="shared" si="15"/>
        <v>63.512515644555691</v>
      </c>
      <c r="AK52" s="69">
        <f t="shared" si="16"/>
        <v>100.60852941176469</v>
      </c>
      <c r="AL52" s="89">
        <f t="shared" si="17"/>
        <v>80.834110820343611</v>
      </c>
      <c r="AM52" s="81" t="e">
        <f t="shared" si="18"/>
        <v>#DIV/0!</v>
      </c>
      <c r="AN52" s="89">
        <f t="shared" si="19"/>
        <v>97.385857321652068</v>
      </c>
    </row>
    <row r="53" spans="2:40" x14ac:dyDescent="0.25">
      <c r="B53" s="41">
        <v>4000</v>
      </c>
      <c r="C53" s="43">
        <f t="shared" si="0"/>
        <v>29.809934640522879</v>
      </c>
      <c r="D53" s="43">
        <f t="shared" si="1"/>
        <v>50.595521821631884</v>
      </c>
      <c r="E53" s="43">
        <f t="shared" si="2"/>
        <v>67.26344226579522</v>
      </c>
      <c r="F53" s="43">
        <f t="shared" si="3"/>
        <v>89.429803921568634</v>
      </c>
      <c r="G53" s="43" t="e">
        <f t="shared" si="4"/>
        <v>#DIV/0!</v>
      </c>
      <c r="P53" s="41">
        <v>4000</v>
      </c>
      <c r="Q53" s="43">
        <f t="shared" si="5"/>
        <v>25.091364205256571</v>
      </c>
      <c r="R53" s="43">
        <f t="shared" si="6"/>
        <v>40.325406758448061</v>
      </c>
      <c r="S53" s="43">
        <f t="shared" si="7"/>
        <v>56.455569461827295</v>
      </c>
      <c r="T53" s="43">
        <f t="shared" si="8"/>
        <v>71.852542951416538</v>
      </c>
      <c r="U53" s="43">
        <f t="shared" si="9"/>
        <v>86.565206508135162</v>
      </c>
      <c r="AD53" s="41">
        <v>4000</v>
      </c>
      <c r="AE53" s="69">
        <f t="shared" si="10"/>
        <v>29.809934640522879</v>
      </c>
      <c r="AF53" s="89">
        <f t="shared" si="11"/>
        <v>25.091364205256571</v>
      </c>
      <c r="AG53" s="69">
        <f t="shared" si="12"/>
        <v>50.595521821631884</v>
      </c>
      <c r="AH53" s="89">
        <f t="shared" si="13"/>
        <v>40.325406758448061</v>
      </c>
      <c r="AI53" s="69">
        <f t="shared" si="14"/>
        <v>67.26344226579522</v>
      </c>
      <c r="AJ53" s="89">
        <f t="shared" si="15"/>
        <v>56.455569461827295</v>
      </c>
      <c r="AK53" s="69">
        <f t="shared" si="16"/>
        <v>89.429803921568634</v>
      </c>
      <c r="AL53" s="89">
        <f t="shared" si="17"/>
        <v>71.852542951416538</v>
      </c>
      <c r="AM53" s="81" t="e">
        <f t="shared" si="18"/>
        <v>#DIV/0!</v>
      </c>
      <c r="AN53" s="89">
        <f t="shared" si="19"/>
        <v>86.565206508135162</v>
      </c>
    </row>
    <row r="54" spans="2:40" x14ac:dyDescent="0.25">
      <c r="B54" s="41">
        <v>3500</v>
      </c>
      <c r="C54" s="43">
        <f t="shared" si="0"/>
        <v>26.083692810457521</v>
      </c>
      <c r="D54" s="43">
        <f t="shared" si="1"/>
        <v>44.271081593927896</v>
      </c>
      <c r="E54" s="43">
        <f t="shared" si="2"/>
        <v>58.85551198257081</v>
      </c>
      <c r="F54" s="43">
        <f t="shared" si="3"/>
        <v>78.251078431372548</v>
      </c>
      <c r="G54" s="43" t="e">
        <f t="shared" si="4"/>
        <v>#DIV/0!</v>
      </c>
      <c r="P54" s="41">
        <v>3500</v>
      </c>
      <c r="Q54" s="43">
        <f t="shared" si="5"/>
        <v>21.954943679599499</v>
      </c>
      <c r="R54" s="43">
        <f t="shared" si="6"/>
        <v>35.284730913642051</v>
      </c>
      <c r="S54" s="43">
        <f t="shared" si="7"/>
        <v>49.398623279098871</v>
      </c>
      <c r="T54" s="43">
        <f t="shared" si="8"/>
        <v>62.870975082489473</v>
      </c>
      <c r="U54" s="43">
        <f t="shared" si="9"/>
        <v>75.744555694618285</v>
      </c>
      <c r="AD54" s="41">
        <v>3500</v>
      </c>
      <c r="AE54" s="69">
        <f t="shared" si="10"/>
        <v>26.083692810457521</v>
      </c>
      <c r="AF54" s="89">
        <f t="shared" si="11"/>
        <v>21.954943679599499</v>
      </c>
      <c r="AG54" s="69">
        <f t="shared" si="12"/>
        <v>44.271081593927896</v>
      </c>
      <c r="AH54" s="89">
        <f t="shared" si="13"/>
        <v>35.284730913642051</v>
      </c>
      <c r="AI54" s="69">
        <f t="shared" si="14"/>
        <v>58.85551198257081</v>
      </c>
      <c r="AJ54" s="89">
        <f t="shared" si="15"/>
        <v>49.398623279098871</v>
      </c>
      <c r="AK54" s="69">
        <f t="shared" si="16"/>
        <v>78.251078431372548</v>
      </c>
      <c r="AL54" s="89">
        <f t="shared" si="17"/>
        <v>62.870975082489473</v>
      </c>
      <c r="AM54" s="81" t="e">
        <f t="shared" si="18"/>
        <v>#DIV/0!</v>
      </c>
      <c r="AN54" s="89">
        <f t="shared" si="19"/>
        <v>75.744555694618285</v>
      </c>
    </row>
    <row r="55" spans="2:40" x14ac:dyDescent="0.25">
      <c r="B55" s="41">
        <v>3000</v>
      </c>
      <c r="C55" s="43">
        <f t="shared" si="0"/>
        <v>22.357450980392162</v>
      </c>
      <c r="D55" s="43">
        <f t="shared" si="1"/>
        <v>37.946641366223915</v>
      </c>
      <c r="E55" s="43">
        <f t="shared" si="2"/>
        <v>50.447581699346408</v>
      </c>
      <c r="F55" s="43">
        <f t="shared" si="3"/>
        <v>67.07235294117649</v>
      </c>
      <c r="G55" s="43" t="e">
        <f t="shared" si="4"/>
        <v>#DIV/0!</v>
      </c>
      <c r="P55" s="41">
        <v>3000</v>
      </c>
      <c r="Q55" s="43">
        <f t="shared" si="5"/>
        <v>18.818523153942433</v>
      </c>
      <c r="R55" s="43">
        <f t="shared" si="6"/>
        <v>30.244055068836047</v>
      </c>
      <c r="S55" s="43">
        <f t="shared" si="7"/>
        <v>42.341677096370461</v>
      </c>
      <c r="T55" s="43">
        <f t="shared" si="8"/>
        <v>53.889407213562414</v>
      </c>
      <c r="U55" s="43">
        <f t="shared" si="9"/>
        <v>64.923904881101379</v>
      </c>
      <c r="AD55" s="41">
        <v>3000</v>
      </c>
      <c r="AE55" s="69">
        <f t="shared" si="10"/>
        <v>22.357450980392162</v>
      </c>
      <c r="AF55" s="89">
        <f t="shared" si="11"/>
        <v>18.818523153942433</v>
      </c>
      <c r="AG55" s="69">
        <f t="shared" si="12"/>
        <v>37.946641366223915</v>
      </c>
      <c r="AH55" s="89">
        <f t="shared" si="13"/>
        <v>30.244055068836047</v>
      </c>
      <c r="AI55" s="69">
        <f t="shared" si="14"/>
        <v>50.447581699346408</v>
      </c>
      <c r="AJ55" s="89">
        <f t="shared" si="15"/>
        <v>42.341677096370461</v>
      </c>
      <c r="AK55" s="69">
        <f t="shared" si="16"/>
        <v>67.07235294117649</v>
      </c>
      <c r="AL55" s="89">
        <f t="shared" si="17"/>
        <v>53.889407213562414</v>
      </c>
      <c r="AM55" s="81" t="e">
        <f t="shared" si="18"/>
        <v>#DIV/0!</v>
      </c>
      <c r="AN55" s="89">
        <f t="shared" si="19"/>
        <v>64.923904881101379</v>
      </c>
    </row>
    <row r="56" spans="2:40" x14ac:dyDescent="0.25">
      <c r="B56" s="41">
        <v>2500</v>
      </c>
      <c r="C56" s="43">
        <f t="shared" si="0"/>
        <v>18.6312091503268</v>
      </c>
      <c r="D56" s="43">
        <f t="shared" si="1"/>
        <v>31.622201138519934</v>
      </c>
      <c r="E56" s="43">
        <f t="shared" si="2"/>
        <v>42.039651416122013</v>
      </c>
      <c r="F56" s="43">
        <f t="shared" si="3"/>
        <v>55.893627450980389</v>
      </c>
      <c r="G56" s="43" t="e">
        <f t="shared" si="4"/>
        <v>#DIV/0!</v>
      </c>
      <c r="P56" s="41">
        <v>2500</v>
      </c>
      <c r="Q56" s="43">
        <f t="shared" si="5"/>
        <v>15.682102628285357</v>
      </c>
      <c r="R56" s="43">
        <f t="shared" si="6"/>
        <v>25.203379224030034</v>
      </c>
      <c r="S56" s="43">
        <f t="shared" si="7"/>
        <v>35.284730913642051</v>
      </c>
      <c r="T56" s="43">
        <f t="shared" si="8"/>
        <v>44.907839344635335</v>
      </c>
      <c r="U56" s="43">
        <f t="shared" si="9"/>
        <v>54.10325406758448</v>
      </c>
      <c r="AD56" s="41">
        <v>2500</v>
      </c>
      <c r="AE56" s="69">
        <f t="shared" si="10"/>
        <v>18.6312091503268</v>
      </c>
      <c r="AF56" s="89">
        <f t="shared" si="11"/>
        <v>15.682102628285357</v>
      </c>
      <c r="AG56" s="69">
        <f t="shared" si="12"/>
        <v>31.622201138519934</v>
      </c>
      <c r="AH56" s="89">
        <f t="shared" si="13"/>
        <v>25.203379224030034</v>
      </c>
      <c r="AI56" s="69">
        <f t="shared" si="14"/>
        <v>42.039651416122013</v>
      </c>
      <c r="AJ56" s="89">
        <f t="shared" si="15"/>
        <v>35.284730913642051</v>
      </c>
      <c r="AK56" s="69">
        <f t="shared" si="16"/>
        <v>55.893627450980389</v>
      </c>
      <c r="AL56" s="89">
        <f t="shared" si="17"/>
        <v>44.907839344635335</v>
      </c>
      <c r="AM56" s="81" t="e">
        <f t="shared" si="18"/>
        <v>#DIV/0!</v>
      </c>
      <c r="AN56" s="89">
        <f t="shared" si="19"/>
        <v>54.10325406758448</v>
      </c>
    </row>
    <row r="57" spans="2:40" x14ac:dyDescent="0.25">
      <c r="B57" s="41">
        <v>2000</v>
      </c>
      <c r="C57" s="43">
        <f t="shared" si="0"/>
        <v>14.90496732026144</v>
      </c>
      <c r="D57" s="43">
        <f t="shared" si="1"/>
        <v>25.297760910815942</v>
      </c>
      <c r="E57" s="43">
        <f t="shared" si="2"/>
        <v>33.63172113289761</v>
      </c>
      <c r="F57" s="43">
        <f t="shared" si="3"/>
        <v>44.714901960784317</v>
      </c>
      <c r="G57" s="43" t="e">
        <f t="shared" si="4"/>
        <v>#DIV/0!</v>
      </c>
      <c r="P57" s="41">
        <v>2000</v>
      </c>
      <c r="Q57" s="43">
        <f t="shared" si="5"/>
        <v>12.545682102628286</v>
      </c>
      <c r="R57" s="43">
        <f t="shared" si="6"/>
        <v>20.16270337922403</v>
      </c>
      <c r="S57" s="43">
        <f t="shared" si="7"/>
        <v>28.227784730913648</v>
      </c>
      <c r="T57" s="43">
        <f t="shared" si="8"/>
        <v>35.926271475708269</v>
      </c>
      <c r="U57" s="43">
        <f t="shared" si="9"/>
        <v>43.282603254067581</v>
      </c>
      <c r="AD57" s="41">
        <v>2000</v>
      </c>
      <c r="AE57" s="69">
        <f t="shared" si="10"/>
        <v>14.90496732026144</v>
      </c>
      <c r="AF57" s="89">
        <f t="shared" si="11"/>
        <v>12.545682102628286</v>
      </c>
      <c r="AG57" s="69">
        <f t="shared" si="12"/>
        <v>25.297760910815942</v>
      </c>
      <c r="AH57" s="89">
        <f t="shared" si="13"/>
        <v>20.16270337922403</v>
      </c>
      <c r="AI57" s="69">
        <f t="shared" si="14"/>
        <v>33.63172113289761</v>
      </c>
      <c r="AJ57" s="89">
        <f t="shared" si="15"/>
        <v>28.227784730913648</v>
      </c>
      <c r="AK57" s="69">
        <f t="shared" si="16"/>
        <v>44.714901960784317</v>
      </c>
      <c r="AL57" s="89">
        <f t="shared" si="17"/>
        <v>35.926271475708269</v>
      </c>
      <c r="AM57" s="81" t="e">
        <f t="shared" si="18"/>
        <v>#DIV/0!</v>
      </c>
      <c r="AN57" s="89">
        <f t="shared" si="19"/>
        <v>43.282603254067581</v>
      </c>
    </row>
    <row r="58" spans="2:40" x14ac:dyDescent="0.25">
      <c r="B58" s="41">
        <v>1500</v>
      </c>
      <c r="C58" s="43">
        <f t="shared" si="0"/>
        <v>11.178725490196081</v>
      </c>
      <c r="D58" s="43">
        <f t="shared" si="1"/>
        <v>18.973320683111957</v>
      </c>
      <c r="E58" s="43">
        <f t="shared" si="2"/>
        <v>25.223790849673204</v>
      </c>
      <c r="F58" s="43">
        <f t="shared" si="3"/>
        <v>33.536176470588245</v>
      </c>
      <c r="G58" s="43" t="e">
        <f t="shared" si="4"/>
        <v>#DIV/0!</v>
      </c>
      <c r="P58" s="41">
        <v>1500</v>
      </c>
      <c r="Q58" s="43">
        <f t="shared" si="5"/>
        <v>9.4092615769712165</v>
      </c>
      <c r="R58" s="43">
        <f t="shared" si="6"/>
        <v>15.122027534418024</v>
      </c>
      <c r="S58" s="43">
        <f t="shared" si="7"/>
        <v>21.17083854818523</v>
      </c>
      <c r="T58" s="43">
        <f t="shared" si="8"/>
        <v>26.944703606781207</v>
      </c>
      <c r="U58" s="43">
        <f t="shared" si="9"/>
        <v>32.461952440550689</v>
      </c>
      <c r="AD58" s="41">
        <v>1500</v>
      </c>
      <c r="AE58" s="69">
        <f t="shared" si="10"/>
        <v>11.178725490196081</v>
      </c>
      <c r="AF58" s="89">
        <f t="shared" si="11"/>
        <v>9.4092615769712165</v>
      </c>
      <c r="AG58" s="69">
        <f t="shared" si="12"/>
        <v>18.973320683111957</v>
      </c>
      <c r="AH58" s="89">
        <f t="shared" si="13"/>
        <v>15.122027534418024</v>
      </c>
      <c r="AI58" s="69">
        <f t="shared" si="14"/>
        <v>25.223790849673204</v>
      </c>
      <c r="AJ58" s="89">
        <f t="shared" si="15"/>
        <v>21.17083854818523</v>
      </c>
      <c r="AK58" s="69">
        <f t="shared" si="16"/>
        <v>33.536176470588245</v>
      </c>
      <c r="AL58" s="89">
        <f t="shared" si="17"/>
        <v>26.944703606781207</v>
      </c>
      <c r="AM58" s="81" t="e">
        <f t="shared" si="18"/>
        <v>#DIV/0!</v>
      </c>
      <c r="AN58" s="89">
        <f t="shared" si="19"/>
        <v>32.461952440550689</v>
      </c>
    </row>
    <row r="59" spans="2:40" x14ac:dyDescent="0.25">
      <c r="B59" s="41">
        <v>1000</v>
      </c>
      <c r="C59" s="43">
        <f t="shared" si="0"/>
        <v>7.4524836601307198</v>
      </c>
      <c r="D59" s="43">
        <f t="shared" si="1"/>
        <v>12.648880455407971</v>
      </c>
      <c r="E59" s="43">
        <f t="shared" si="2"/>
        <v>16.815860566448805</v>
      </c>
      <c r="F59" s="43">
        <f t="shared" si="3"/>
        <v>22.357450980392159</v>
      </c>
      <c r="G59" s="43" t="e">
        <f t="shared" si="4"/>
        <v>#DIV/0!</v>
      </c>
      <c r="P59" s="41">
        <v>1000</v>
      </c>
      <c r="Q59" s="43">
        <f t="shared" si="5"/>
        <v>6.2728410513141428</v>
      </c>
      <c r="R59" s="43">
        <f t="shared" si="6"/>
        <v>10.081351689612015</v>
      </c>
      <c r="S59" s="43">
        <f t="shared" si="7"/>
        <v>14.113892365456824</v>
      </c>
      <c r="T59" s="43">
        <f t="shared" si="8"/>
        <v>17.963135737854135</v>
      </c>
      <c r="U59" s="43">
        <f t="shared" si="9"/>
        <v>21.641301627033791</v>
      </c>
      <c r="AD59" s="41">
        <v>1000</v>
      </c>
      <c r="AE59" s="69">
        <f t="shared" si="10"/>
        <v>7.4524836601307198</v>
      </c>
      <c r="AF59" s="89">
        <f t="shared" si="11"/>
        <v>6.2728410513141428</v>
      </c>
      <c r="AG59" s="69">
        <f t="shared" si="12"/>
        <v>12.648880455407971</v>
      </c>
      <c r="AH59" s="89">
        <f t="shared" si="13"/>
        <v>10.081351689612015</v>
      </c>
      <c r="AI59" s="69">
        <f t="shared" si="14"/>
        <v>16.815860566448805</v>
      </c>
      <c r="AJ59" s="89">
        <f t="shared" si="15"/>
        <v>14.113892365456824</v>
      </c>
      <c r="AK59" s="69">
        <f t="shared" si="16"/>
        <v>22.357450980392159</v>
      </c>
      <c r="AL59" s="89">
        <f t="shared" si="17"/>
        <v>17.963135737854135</v>
      </c>
      <c r="AM59" s="81" t="e">
        <f t="shared" si="18"/>
        <v>#DIV/0!</v>
      </c>
      <c r="AN59" s="89">
        <f t="shared" si="19"/>
        <v>21.641301627033791</v>
      </c>
    </row>
    <row r="60" spans="2:40" x14ac:dyDescent="0.25">
      <c r="B60" s="41">
        <v>500</v>
      </c>
      <c r="C60" s="43">
        <f t="shared" si="0"/>
        <v>3.7262418300653599</v>
      </c>
      <c r="D60" s="43">
        <f t="shared" si="1"/>
        <v>6.3244402277039855</v>
      </c>
      <c r="E60" s="43">
        <f t="shared" si="2"/>
        <v>8.4079302832244025</v>
      </c>
      <c r="F60" s="43">
        <f t="shared" si="3"/>
        <v>11.178725490196079</v>
      </c>
      <c r="G60" s="43" t="e">
        <f t="shared" si="4"/>
        <v>#DIV/0!</v>
      </c>
      <c r="P60" s="41">
        <v>500</v>
      </c>
      <c r="Q60" s="43">
        <f t="shared" si="5"/>
        <v>3.1364205256570714</v>
      </c>
      <c r="R60" s="43">
        <f t="shared" si="6"/>
        <v>5.0406758448060076</v>
      </c>
      <c r="S60" s="43">
        <f t="shared" si="7"/>
        <v>7.0569461827284119</v>
      </c>
      <c r="T60" s="43">
        <f t="shared" si="8"/>
        <v>8.9815678689270673</v>
      </c>
      <c r="U60" s="43">
        <f t="shared" si="9"/>
        <v>10.820650813516895</v>
      </c>
      <c r="AD60" s="41">
        <v>500</v>
      </c>
      <c r="AE60" s="69">
        <f t="shared" si="10"/>
        <v>3.7262418300653599</v>
      </c>
      <c r="AF60" s="89">
        <f t="shared" si="11"/>
        <v>3.1364205256570714</v>
      </c>
      <c r="AG60" s="69">
        <f t="shared" si="12"/>
        <v>6.3244402277039855</v>
      </c>
      <c r="AH60" s="89">
        <f t="shared" si="13"/>
        <v>5.0406758448060076</v>
      </c>
      <c r="AI60" s="69">
        <f t="shared" si="14"/>
        <v>8.4079302832244025</v>
      </c>
      <c r="AJ60" s="89">
        <f t="shared" si="15"/>
        <v>7.0569461827284119</v>
      </c>
      <c r="AK60" s="69">
        <f t="shared" si="16"/>
        <v>11.178725490196079</v>
      </c>
      <c r="AL60" s="89">
        <f t="shared" si="17"/>
        <v>8.9815678689270673</v>
      </c>
      <c r="AM60" s="81" t="e">
        <f t="shared" si="18"/>
        <v>#DIV/0!</v>
      </c>
      <c r="AN60" s="89">
        <f t="shared" si="19"/>
        <v>10.820650813516895</v>
      </c>
    </row>
    <row r="61" spans="2:40" x14ac:dyDescent="0.25">
      <c r="B61" s="41">
        <v>1</v>
      </c>
      <c r="C61" s="43">
        <f t="shared" si="0"/>
        <v>7.4524836601307194E-3</v>
      </c>
      <c r="D61" s="43">
        <f t="shared" si="1"/>
        <v>1.264888045540797E-2</v>
      </c>
      <c r="E61" s="43">
        <f t="shared" si="2"/>
        <v>1.6815860566448803E-2</v>
      </c>
      <c r="F61" s="43">
        <f t="shared" si="3"/>
        <v>2.2357450980392157E-2</v>
      </c>
      <c r="G61" s="43" t="e">
        <f t="shared" si="4"/>
        <v>#DIV/0!</v>
      </c>
      <c r="P61" s="41">
        <v>1</v>
      </c>
      <c r="Q61" s="43">
        <f>P61/$S$9/$W$9/$Z$9*60*$R$15*10^-6</f>
        <v>6.2728410513141434E-3</v>
      </c>
      <c r="R61" s="43">
        <f>P61/$S$9/$W$10/$Z$9*60*$R$15*10^-6</f>
        <v>1.0081351689612016E-2</v>
      </c>
      <c r="S61" s="43">
        <f>P61/$S$9/$W$11/$Z$9*60*$R$15*10^-6</f>
        <v>1.4113892365456822E-2</v>
      </c>
      <c r="T61" s="43">
        <f>P61/$S$9/$W$12/$Z$9*60*$R$15*10^-6</f>
        <v>1.7963135737854134E-2</v>
      </c>
      <c r="U61" s="43">
        <f>P61/$S$9/$W$13/$Z$9*60*$R$15*10^-6</f>
        <v>2.1641301627033795E-2</v>
      </c>
      <c r="AD61" s="60">
        <v>1</v>
      </c>
      <c r="AE61" s="70">
        <f>C61</f>
        <v>7.4524836601307194E-3</v>
      </c>
      <c r="AF61" s="90">
        <f>Q61</f>
        <v>6.2728410513141434E-3</v>
      </c>
      <c r="AG61" s="76">
        <f>D61</f>
        <v>1.264888045540797E-2</v>
      </c>
      <c r="AH61" s="90">
        <f>R61</f>
        <v>1.0081351689612016E-2</v>
      </c>
      <c r="AI61" s="70">
        <f>E61</f>
        <v>1.6815860566448803E-2</v>
      </c>
      <c r="AJ61" s="90">
        <f>S61</f>
        <v>1.4113892365456822E-2</v>
      </c>
      <c r="AK61" s="70">
        <f>F61</f>
        <v>2.2357450980392157E-2</v>
      </c>
      <c r="AL61" s="90">
        <f>T61</f>
        <v>1.7963135737854134E-2</v>
      </c>
      <c r="AM61" s="82" t="e">
        <f>G61</f>
        <v>#DIV/0!</v>
      </c>
      <c r="AN61" s="90">
        <f>U61</f>
        <v>2.1641301627033795E-2</v>
      </c>
    </row>
    <row r="62" spans="2:40" x14ac:dyDescent="0.25">
      <c r="B62" s="42"/>
      <c r="C62" s="96" t="s">
        <v>13</v>
      </c>
      <c r="D62" s="96" t="s">
        <v>14</v>
      </c>
      <c r="E62" s="96" t="s">
        <v>15</v>
      </c>
      <c r="F62" s="96" t="s">
        <v>16</v>
      </c>
      <c r="G62" s="96" t="s">
        <v>17</v>
      </c>
      <c r="H62" s="40"/>
      <c r="P62" s="42"/>
      <c r="Q62" s="96" t="s">
        <v>13</v>
      </c>
      <c r="R62" s="96" t="s">
        <v>14</v>
      </c>
      <c r="S62" s="96" t="s">
        <v>15</v>
      </c>
      <c r="T62" s="96" t="s">
        <v>16</v>
      </c>
      <c r="U62" s="96" t="s">
        <v>17</v>
      </c>
      <c r="V62" s="40"/>
      <c r="AE62" s="63" t="s">
        <v>20</v>
      </c>
      <c r="AF62" s="63" t="s">
        <v>21</v>
      </c>
      <c r="AG62" s="64" t="s">
        <v>22</v>
      </c>
      <c r="AH62" s="65" t="s">
        <v>23</v>
      </c>
      <c r="AI62" s="66" t="s">
        <v>24</v>
      </c>
      <c r="AJ62" s="66" t="s">
        <v>25</v>
      </c>
      <c r="AK62" s="64" t="s">
        <v>26</v>
      </c>
      <c r="AL62" s="65" t="s">
        <v>27</v>
      </c>
      <c r="AM62" s="67" t="s">
        <v>28</v>
      </c>
      <c r="AN62" s="68" t="s">
        <v>29</v>
      </c>
    </row>
  </sheetData>
  <mergeCells count="11">
    <mergeCell ref="B15:C15"/>
    <mergeCell ref="P15:Q15"/>
    <mergeCell ref="B4:M5"/>
    <mergeCell ref="P4:AA5"/>
    <mergeCell ref="AD4:AO5"/>
    <mergeCell ref="C7:E7"/>
    <mergeCell ref="F7:I7"/>
    <mergeCell ref="J7:L7"/>
    <mergeCell ref="Q7:S7"/>
    <mergeCell ref="T7:W7"/>
    <mergeCell ref="X7:Z7"/>
  </mergeCells>
  <pageMargins left="0.7" right="0.7" top="0.78740157499999996" bottom="0.78740157499999996" header="0.3" footer="0.3"/>
  <pageSetup paperSize="9" scale="64" orientation="portrait" r:id="rId1"/>
  <colBreaks count="2" manualBreakCount="2">
    <brk id="14" min="1" max="62" man="1"/>
    <brk id="28" min="1" max="6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M542</vt:lpstr>
      <vt:lpstr>M54 Habicht</vt:lpstr>
      <vt:lpstr>MM250-2</vt:lpstr>
      <vt:lpstr>MM250-4</vt:lpstr>
      <vt:lpstr>MM250-2 VS MM250-4</vt:lpstr>
      <vt:lpstr>'M54 Habicht'!Druckbereich</vt:lpstr>
      <vt:lpstr>'M542'!Druckbereich</vt:lpstr>
      <vt:lpstr>'MM250-2'!Druckbereich</vt:lpstr>
      <vt:lpstr>'MM250-2 VS MM250-4'!Druckbereich</vt:lpstr>
      <vt:lpstr>'MM250-4'!Druckbereich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Molter</dc:creator>
  <cp:lastModifiedBy>Mr.Eyeballz</cp:lastModifiedBy>
  <cp:lastPrinted>2014-12-15T06:55:14Z</cp:lastPrinted>
  <dcterms:created xsi:type="dcterms:W3CDTF">2014-12-14T20:57:19Z</dcterms:created>
  <dcterms:modified xsi:type="dcterms:W3CDTF">2022-01-23T08:32:08Z</dcterms:modified>
</cp:coreProperties>
</file>